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24226"/>
  <mc:AlternateContent xmlns:mc="http://schemas.openxmlformats.org/markup-compatibility/2006">
    <mc:Choice Requires="x15">
      <x15ac:absPath xmlns:x15ac="http://schemas.microsoft.com/office/spreadsheetml/2010/11/ac" url="https://postogfjar-my.sharepoint.com/personal/snorri_fjarskiptastofa_is/Documents/Málaskrá/2023/Tölfræði 2022/"/>
    </mc:Choice>
  </mc:AlternateContent>
  <xr:revisionPtr revIDLastSave="0" documentId="13_ncr:1_{2A663188-2A78-46F6-91B7-61A8E44059B9}" xr6:coauthVersionLast="47" xr6:coauthVersionMax="47" xr10:uidLastSave="{00000000-0000-0000-0000-000000000000}"/>
  <bookViews>
    <workbookView xWindow="-120" yWindow="-120" windowWidth="29040" windowHeight="15720" xr2:uid="{00000000-000D-0000-FFFF-FFFF00000000}"/>
  </bookViews>
  <sheets>
    <sheet name="Tölfræði" sheetId="1" r:id="rId1"/>
  </sheets>
  <calcPr calcId="191029"/>
  <customWorkbookViews>
    <customWorkbookView name="pta.snorri.da - Personal View" guid="{D63BEA17-BB71-42FD-AD1D-F7116F399665}" mergeInterval="0" personalView="1" maximized="1" xWindow="1" yWindow="1" windowWidth="1680" windowHeight="829" activeSheetId="1"/>
    <customWorkbookView name="pta.bjarni.si - Personal View" guid="{AE435E46-CDCC-480C-B3E1-A88817F777EB}" mergeInterval="0" personalView="1" maximized="1" xWindow="1" yWindow="1" windowWidth="1152" windowHeight="644" activeSheetId="1"/>
    <customWorkbookView name="Snorri Þ. Daðason - Personal View" guid="{419D9CED-E14D-4264-815D-9F221E0A87A4}" mergeInterval="0" personalView="1" maximized="1" xWindow="1" yWindow="1" windowWidth="1680" windowHeight="829" activeSheetId="1"/>
    <customWorkbookView name="snorri.da - Personal View" guid="{18DFCE5C-5733-4F1F-BCA7-F12193622AC9}" mergeInterval="0" personalView="1" maximized="1" xWindow="1" yWindow="1" windowWidth="1676" windowHeight="830"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7" i="1" l="1"/>
  <c r="F224" i="1"/>
  <c r="F223" i="1"/>
  <c r="F210" i="1"/>
  <c r="F211" i="1"/>
  <c r="G345" i="1" l="1"/>
  <c r="G344" i="1"/>
  <c r="G343" i="1"/>
  <c r="F342" i="1"/>
  <c r="G340" i="1"/>
  <c r="G339" i="1"/>
  <c r="F338" i="1"/>
  <c r="G336" i="1"/>
  <c r="G335" i="1"/>
  <c r="G334" i="1"/>
  <c r="G333" i="1"/>
  <c r="F332" i="1"/>
  <c r="E332" i="1"/>
  <c r="D332" i="1"/>
  <c r="F309" i="1" l="1"/>
  <c r="F287" i="1"/>
  <c r="E216" i="1" l="1"/>
  <c r="D216" i="1"/>
  <c r="F220" i="1"/>
  <c r="E338" i="1" l="1"/>
  <c r="D338" i="1"/>
  <c r="G338" i="1" l="1"/>
  <c r="G332" i="1"/>
  <c r="D233" i="1"/>
  <c r="E342" i="1" l="1"/>
  <c r="D342" i="1"/>
  <c r="G342" i="1" l="1"/>
  <c r="F46" i="1"/>
  <c r="F313" i="1" l="1"/>
  <c r="F314" i="1"/>
  <c r="E312" i="1"/>
  <c r="D312" i="1"/>
  <c r="E56" i="1"/>
  <c r="D56" i="1"/>
  <c r="F54" i="1"/>
  <c r="F55" i="1"/>
  <c r="F57" i="1"/>
  <c r="F58" i="1"/>
  <c r="E53" i="1"/>
  <c r="D53" i="1"/>
  <c r="F56" i="1" l="1"/>
  <c r="F93" i="1" l="1"/>
  <c r="F92" i="1"/>
  <c r="E91" i="1"/>
  <c r="D91" i="1"/>
  <c r="F327" i="1" l="1"/>
  <c r="F326" i="1"/>
  <c r="E328" i="1"/>
  <c r="F328" i="1" l="1"/>
  <c r="D421" i="1" l="1"/>
  <c r="D258" i="1" l="1"/>
  <c r="E145" i="1"/>
  <c r="F83" i="1"/>
  <c r="F82" i="1"/>
  <c r="E81" i="1"/>
  <c r="D81" i="1"/>
  <c r="D328" i="1" l="1"/>
  <c r="F406" i="1" l="1"/>
  <c r="E409" i="1"/>
  <c r="D409" i="1"/>
  <c r="E414" i="1" l="1"/>
  <c r="D414" i="1"/>
  <c r="E401" i="1"/>
  <c r="D401" i="1"/>
  <c r="F413" i="1"/>
  <c r="F412" i="1"/>
  <c r="F408" i="1"/>
  <c r="F407" i="1"/>
  <c r="F405" i="1"/>
  <c r="F404" i="1"/>
  <c r="F395" i="1"/>
  <c r="F396" i="1"/>
  <c r="F397" i="1"/>
  <c r="F398" i="1"/>
  <c r="F399" i="1"/>
  <c r="F400" i="1"/>
  <c r="F394" i="1"/>
  <c r="F414" i="1" l="1"/>
  <c r="F401" i="1"/>
  <c r="F409" i="1"/>
  <c r="E373" i="1"/>
  <c r="D373" i="1"/>
  <c r="F322" i="1" l="1"/>
  <c r="E384" i="1" l="1"/>
  <c r="D384" i="1"/>
  <c r="E361" i="1"/>
  <c r="D361" i="1"/>
  <c r="F50" i="1"/>
  <c r="F226" i="1" l="1"/>
  <c r="E39" i="1" l="1"/>
  <c r="D39" i="1"/>
  <c r="F201" i="1" l="1"/>
  <c r="F286" i="1"/>
  <c r="F284" i="1"/>
  <c r="F283" i="1"/>
  <c r="E285" i="1"/>
  <c r="D285" i="1"/>
  <c r="F217" i="1"/>
  <c r="F69" i="1"/>
  <c r="E65" i="1"/>
  <c r="D65" i="1"/>
  <c r="E29" i="1"/>
  <c r="D29" i="1"/>
  <c r="E32" i="1"/>
  <c r="D32" i="1"/>
  <c r="F36" i="1"/>
  <c r="F37" i="1"/>
  <c r="E35" i="1"/>
  <c r="D35" i="1"/>
  <c r="F40" i="1"/>
  <c r="F41" i="1"/>
  <c r="F42" i="1"/>
  <c r="F216" i="1" l="1"/>
  <c r="F285" i="1"/>
  <c r="E28" i="1"/>
  <c r="F35" i="1"/>
  <c r="F39" i="1"/>
  <c r="D28" i="1"/>
  <c r="F29" i="1"/>
  <c r="D434" i="1"/>
  <c r="F20" i="1" l="1"/>
  <c r="D21" i="1"/>
  <c r="D26" i="1" s="1"/>
  <c r="E21" i="1"/>
  <c r="E26" i="1" s="1"/>
  <c r="F22" i="1"/>
  <c r="F23" i="1"/>
  <c r="F24" i="1"/>
  <c r="F25" i="1"/>
  <c r="F30" i="1"/>
  <c r="F31" i="1"/>
  <c r="F32" i="1"/>
  <c r="F33" i="1"/>
  <c r="F34" i="1"/>
  <c r="D44" i="1"/>
  <c r="E44" i="1"/>
  <c r="F45" i="1"/>
  <c r="F47" i="1"/>
  <c r="F48" i="1"/>
  <c r="F49" i="1"/>
  <c r="F51" i="1"/>
  <c r="F53" i="1"/>
  <c r="F60" i="1"/>
  <c r="F61" i="1"/>
  <c r="F65" i="1"/>
  <c r="F66" i="1"/>
  <c r="F67" i="1"/>
  <c r="F68" i="1"/>
  <c r="D71" i="1"/>
  <c r="E71" i="1"/>
  <c r="F72" i="1"/>
  <c r="F73" i="1"/>
  <c r="F74" i="1"/>
  <c r="F75" i="1"/>
  <c r="F77" i="1"/>
  <c r="F78" i="1"/>
  <c r="F79" i="1"/>
  <c r="F80" i="1"/>
  <c r="F81" i="1"/>
  <c r="F85" i="1"/>
  <c r="F91" i="1"/>
  <c r="D94" i="1"/>
  <c r="D102" i="1" s="1"/>
  <c r="D103" i="1" s="1"/>
  <c r="E94" i="1"/>
  <c r="E102" i="1" s="1"/>
  <c r="E103" i="1" s="1"/>
  <c r="F95" i="1"/>
  <c r="F96" i="1"/>
  <c r="F97" i="1"/>
  <c r="F98" i="1"/>
  <c r="F99" i="1"/>
  <c r="F100" i="1"/>
  <c r="F101" i="1"/>
  <c r="F104" i="1"/>
  <c r="D108" i="1"/>
  <c r="D116" i="1" s="1"/>
  <c r="E108" i="1"/>
  <c r="E116" i="1" s="1"/>
  <c r="F109" i="1"/>
  <c r="F110" i="1"/>
  <c r="F111" i="1"/>
  <c r="F112" i="1"/>
  <c r="F113" i="1"/>
  <c r="F114" i="1"/>
  <c r="F115" i="1"/>
  <c r="F117" i="1"/>
  <c r="D123" i="1"/>
  <c r="D129" i="1" s="1"/>
  <c r="D133" i="1"/>
  <c r="D139" i="1" s="1"/>
  <c r="D145" i="1"/>
  <c r="D161" i="1"/>
  <c r="D183" i="1"/>
  <c r="F192" i="1"/>
  <c r="F193" i="1"/>
  <c r="D194" i="1"/>
  <c r="E194" i="1"/>
  <c r="F198" i="1"/>
  <c r="F199" i="1"/>
  <c r="D200" i="1"/>
  <c r="E200" i="1"/>
  <c r="F207" i="1"/>
  <c r="F208" i="1"/>
  <c r="D209" i="1"/>
  <c r="E209" i="1"/>
  <c r="F218" i="1"/>
  <c r="F219" i="1"/>
  <c r="F222" i="1"/>
  <c r="D244" i="1"/>
  <c r="D242" i="1" s="1"/>
  <c r="D254" i="1"/>
  <c r="D262" i="1" s="1"/>
  <c r="D266" i="1"/>
  <c r="D271" i="1" s="1"/>
  <c r="D301" i="1"/>
  <c r="F310" i="1"/>
  <c r="F311" i="1"/>
  <c r="F312" i="1"/>
  <c r="D315" i="1"/>
  <c r="D308" i="1" s="1"/>
  <c r="E315" i="1"/>
  <c r="E308" i="1" s="1"/>
  <c r="F316" i="1"/>
  <c r="F317" i="1"/>
  <c r="F318" i="1"/>
  <c r="F209" i="1" l="1"/>
  <c r="F94" i="1"/>
  <c r="F102" i="1" s="1"/>
  <c r="F103" i="1" s="1"/>
  <c r="F71" i="1"/>
  <c r="F308" i="1"/>
  <c r="E214" i="1"/>
  <c r="F194" i="1"/>
  <c r="F28" i="1"/>
  <c r="F26" i="1"/>
  <c r="F116" i="1"/>
  <c r="F21" i="1"/>
  <c r="F200" i="1"/>
  <c r="D214" i="1"/>
  <c r="F44" i="1"/>
  <c r="F315" i="1"/>
  <c r="F108" i="1"/>
  <c r="F2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snorri.da</author>
    <author>pta.snorri.da</author>
    <author>Bjarni Sigurdsson</author>
  </authors>
  <commentList>
    <comment ref="B46" authorId="0" shapeId="0" xr:uid="{C71E58A8-5D36-474E-8312-6B713C588A0C}">
      <text>
        <r>
          <rPr>
            <b/>
            <sz val="9"/>
            <color indexed="81"/>
            <rFont val="Tahoma"/>
            <family val="2"/>
          </rPr>
          <t>snorri.da:</t>
        </r>
        <r>
          <rPr>
            <sz val="9"/>
            <color indexed="81"/>
            <rFont val="Tahoma"/>
            <family val="2"/>
          </rPr>
          <t xml:space="preserve">
Virkar áskrfitir eru áskriftir sem hafa móttekið eða framkallað símtöl síðustu 3 mánuði </t>
        </r>
      </text>
    </comment>
    <comment ref="B50" authorId="0" shapeId="0" xr:uid="{00000000-0006-0000-0000-000001000000}">
      <text>
        <r>
          <rPr>
            <b/>
            <sz val="9"/>
            <color indexed="81"/>
            <rFont val="Tahoma"/>
            <family val="2"/>
          </rPr>
          <t>snorri.da:</t>
        </r>
        <r>
          <rPr>
            <sz val="9"/>
            <color indexed="81"/>
            <rFont val="Tahoma"/>
            <family val="2"/>
          </rPr>
          <t xml:space="preserve">
Virkar áskrfitir eru áskriftir sem hafa móttekið eða framkallað símtöl síðustu 3 mánuði </t>
        </r>
      </text>
    </comment>
    <comment ref="B136" authorId="0" shapeId="0" xr:uid="{4067F735-9E1E-4E54-815C-CC630F0986B4}">
      <text>
        <r>
          <rPr>
            <b/>
            <sz val="9"/>
            <color indexed="81"/>
            <rFont val="Tahoma"/>
            <family val="2"/>
          </rPr>
          <t>snorri.da:</t>
        </r>
        <r>
          <rPr>
            <sz val="9"/>
            <color indexed="81"/>
            <rFont val="Tahoma"/>
            <family val="2"/>
          </rPr>
          <t xml:space="preserve">
Umferð sem á sér upptök utan Íslands og endar í fastaneti á Íslandi. Felur í sér alla umferð sem fjarskiptafyrirtæki fær beint frá útlöndum og lýkur í eigin neti eða er flutt í annað íslenskt fastanet. Það skal ekki telja mínútur sem koma erlendis frá í gegnum önnur innlend fjarskiptafyrirtæki.</t>
        </r>
      </text>
    </comment>
    <comment ref="D191" authorId="1" shapeId="0" xr:uid="{00000000-0006-0000-0000-000003000000}">
      <text>
        <r>
          <rPr>
            <sz val="11"/>
            <color indexed="81"/>
            <rFont val="Tahoma"/>
            <family val="2"/>
          </rPr>
          <t xml:space="preserve">Skipting eftir einstaklingi eða fyrirtæki ræðst af því hver það er sem greiðir reikninginn en ekki af því hver það er sem nýtir þjónustuna.
</t>
        </r>
      </text>
    </comment>
    <comment ref="E191" authorId="1" shapeId="0" xr:uid="{00000000-0006-0000-0000-000004000000}">
      <text>
        <r>
          <rPr>
            <sz val="11"/>
            <color indexed="81"/>
            <rFont val="Tahoma"/>
            <family val="2"/>
          </rPr>
          <t>Skipting eftir einstaklingi eða fyrirtæki ræðst af því hver það er sem greiðir reikninginn en ekki af því hver það er sem nýtir þjónustuna.</t>
        </r>
        <r>
          <rPr>
            <sz val="8"/>
            <color indexed="81"/>
            <rFont val="Tahoma"/>
            <family val="2"/>
          </rPr>
          <t xml:space="preserve">
</t>
        </r>
      </text>
    </comment>
    <comment ref="B193" authorId="1" shapeId="0" xr:uid="{00000000-0006-0000-0000-000005000000}">
      <text>
        <r>
          <rPr>
            <sz val="11"/>
            <color indexed="81"/>
            <rFont val="Tahoma"/>
            <family val="2"/>
          </rPr>
          <t>Allir viðskiptavinir með fyrirframgreidd kort eru skilgreindir sem einstaklingar.</t>
        </r>
        <r>
          <rPr>
            <b/>
            <sz val="8"/>
            <color indexed="81"/>
            <rFont val="Tahoma"/>
            <family val="2"/>
          </rPr>
          <t xml:space="preserve">
</t>
        </r>
      </text>
    </comment>
    <comment ref="D193" authorId="2" shapeId="0" xr:uid="{00000000-0006-0000-0000-000006000000}">
      <text>
        <r>
          <rPr>
            <sz val="11"/>
            <color indexed="81"/>
            <rFont val="Tahoma"/>
            <family val="2"/>
          </rPr>
          <t xml:space="preserve">
Hér er átt við frelsis kort sem hefur verið hringt í eða úr innan 3ja síðustu mánaða eða að innan við 3 mánuðir eru frá síðustu áfyllingu. Einnig skal telja kort sem eru innistæðulaus innan við 3 mánuði frá síðustu áfyllingu, þannig að ekki er hægt að hringja úr farsímanum vegna þess að engin innistæða er fyrir hendi, en kortið er virkt að öðru leyti.
</t>
        </r>
      </text>
    </comment>
    <comment ref="B197" authorId="0" shapeId="0" xr:uid="{00000000-0006-0000-0000-000007000000}">
      <text>
        <r>
          <rPr>
            <b/>
            <sz val="9"/>
            <color indexed="81"/>
            <rFont val="Tahoma"/>
            <family val="2"/>
          </rPr>
          <t>snorri.da:</t>
        </r>
        <r>
          <rPr>
            <sz val="9"/>
            <color indexed="81"/>
            <rFont val="Tahoma"/>
            <family val="2"/>
          </rPr>
          <t xml:space="preserve">
</t>
        </r>
        <r>
          <rPr>
            <sz val="11"/>
            <color indexed="81"/>
            <rFont val="Tahoma"/>
            <family val="2"/>
          </rPr>
          <t>Óskað er eftir upplýsingum um fjölda áskrifta sem hafa nýtt sér netið í símann (fast mánaðargjald og innifalið ákveðið gagnamagn eða aðskilin áskrift að gagnamagni í símann), einnig skal telja með þá sem hafa nýtt sér þjónustuna a.m.k. einu sinni á síðustu 3 mánuðum (Greitt fyrir hvern dag). 
SMS og MMS telst ekki sem notkun á internet í farsíma.</t>
        </r>
        <r>
          <rPr>
            <sz val="9"/>
            <color indexed="81"/>
            <rFont val="Tahoma"/>
            <family val="2"/>
          </rPr>
          <t xml:space="preserve">
</t>
        </r>
      </text>
    </comment>
    <comment ref="E197" authorId="1" shapeId="0" xr:uid="{00000000-0006-0000-0000-000008000000}">
      <text>
        <r>
          <rPr>
            <b/>
            <sz val="8"/>
            <color indexed="81"/>
            <rFont val="Tahoma"/>
            <family val="2"/>
          </rPr>
          <t>pta.snorri.da:</t>
        </r>
        <r>
          <rPr>
            <sz val="8"/>
            <color indexed="81"/>
            <rFont val="Tahoma"/>
            <family val="2"/>
          </rPr>
          <t xml:space="preserve">
Skipting eftir einstaklingi eða fyrirtæki ræðst af því hver það er sem greiðir reikninginn en ekki af því hver það er sem nýtir þjónustuna.
</t>
        </r>
      </text>
    </comment>
    <comment ref="B201" authorId="0" shapeId="0" xr:uid="{00000000-0006-0000-0000-000009000000}">
      <text>
        <r>
          <rPr>
            <b/>
            <sz val="9"/>
            <color indexed="81"/>
            <rFont val="Tahoma"/>
            <family val="2"/>
          </rPr>
          <t>snorri.da:</t>
        </r>
        <r>
          <rPr>
            <sz val="9"/>
            <color indexed="81"/>
            <rFont val="Tahoma"/>
            <family val="2"/>
          </rPr>
          <t xml:space="preserve">
Aðskilin áskrift</t>
        </r>
      </text>
    </comment>
    <comment ref="B206" authorId="0" shapeId="0" xr:uid="{00000000-0006-0000-0000-00000A000000}">
      <text>
        <r>
          <rPr>
            <b/>
            <sz val="9"/>
            <color indexed="81"/>
            <rFont val="Tahoma"/>
            <family val="2"/>
          </rPr>
          <t>snorri.da:</t>
        </r>
        <r>
          <rPr>
            <sz val="9"/>
            <color indexed="81"/>
            <rFont val="Tahoma"/>
            <family val="2"/>
          </rPr>
          <t xml:space="preserve">
Óskað er eftir upplýsingum um fjölda áskrifta að þjónustuleið sem gerir eingöngu ráð fyrir gagnamagni en ekki tali og einnig skal telja með þá sem hafa nýtt sér þjónustuna amk. einu sinni á síðustu 3 mánuðum (Gjaldfært eftir notkun). 
</t>
        </r>
      </text>
    </comment>
    <comment ref="E206" authorId="1" shapeId="0" xr:uid="{00000000-0006-0000-0000-00000B000000}">
      <text>
        <r>
          <rPr>
            <b/>
            <sz val="8"/>
            <color indexed="81"/>
            <rFont val="Tahoma"/>
            <family val="2"/>
          </rPr>
          <t>pta.snorri.da:</t>
        </r>
        <r>
          <rPr>
            <sz val="8"/>
            <color indexed="81"/>
            <rFont val="Tahoma"/>
            <family val="2"/>
          </rPr>
          <t xml:space="preserve">
Skipting eftir einstaklingi eða fyrirtæki ræðst af því hver það er sem greiðir reikninginn en ekki af því hver það er sem nýtir þjónustuna.
</t>
        </r>
      </text>
    </comment>
    <comment ref="B217" authorId="1" shapeId="0" xr:uid="{00000000-0006-0000-0000-00000C000000}">
      <text>
        <r>
          <rPr>
            <b/>
            <sz val="8"/>
            <color indexed="81"/>
            <rFont val="Tahoma"/>
            <family val="2"/>
          </rPr>
          <t>pta.snorri.da:</t>
        </r>
        <r>
          <rPr>
            <sz val="8"/>
            <color indexed="81"/>
            <rFont val="Tahoma"/>
            <family val="2"/>
          </rPr>
          <t xml:space="preserve">
</t>
        </r>
        <r>
          <rPr>
            <sz val="10"/>
            <color indexed="81"/>
            <rFont val="Tahoma"/>
            <family val="2"/>
          </rPr>
          <t xml:space="preserve">Virkt GSM simakort er það kort sem hefur skapað umferð á GSM netkerfi síðustu 3 mánuði.
</t>
        </r>
      </text>
    </comment>
    <comment ref="B218" authorId="1" shapeId="0" xr:uid="{00000000-0006-0000-0000-00000D000000}">
      <text>
        <r>
          <rPr>
            <b/>
            <sz val="8"/>
            <color indexed="81"/>
            <rFont val="Tahoma"/>
            <family val="2"/>
          </rPr>
          <t>pta.snorri.da:</t>
        </r>
        <r>
          <rPr>
            <sz val="8"/>
            <color indexed="81"/>
            <rFont val="Tahoma"/>
            <family val="2"/>
          </rPr>
          <t xml:space="preserve">
</t>
        </r>
        <r>
          <rPr>
            <sz val="10"/>
            <color indexed="81"/>
            <rFont val="Tahoma"/>
            <family val="2"/>
          </rPr>
          <t xml:space="preserve">Virkt UMTS (3G) simakort er það kort sem hefur skapað umferð á UMTS (3G) neti síðustu 3 mánuði.
</t>
        </r>
      </text>
    </comment>
    <comment ref="B219" authorId="0" shapeId="0" xr:uid="{00000000-0006-0000-0000-00000E000000}">
      <text>
        <r>
          <rPr>
            <b/>
            <sz val="9"/>
            <color indexed="81"/>
            <rFont val="Tahoma"/>
            <family val="2"/>
          </rPr>
          <t>snorri.da:</t>
        </r>
        <r>
          <rPr>
            <sz val="9"/>
            <color indexed="81"/>
            <rFont val="Tahoma"/>
            <family val="2"/>
          </rPr>
          <t xml:space="preserve">
Virkt LTE (4G) simakort er það kort sem hefur skapað umferð á LTE (4G) neti síðustu 3 mánuði.</t>
        </r>
      </text>
    </comment>
    <comment ref="B220" authorId="0" shapeId="0" xr:uid="{FC988F22-FBB3-4F6D-9F74-C119C83EDD53}">
      <text>
        <r>
          <rPr>
            <b/>
            <sz val="9"/>
            <color indexed="81"/>
            <rFont val="Tahoma"/>
            <family val="2"/>
          </rPr>
          <t>snorri.da:</t>
        </r>
        <r>
          <rPr>
            <sz val="9"/>
            <color indexed="81"/>
            <rFont val="Tahoma"/>
            <family val="2"/>
          </rPr>
          <t xml:space="preserve">
Virkt 5G símakort er það kort sem hefur skapað umferð á 5G neti síðustu 3 mánuði.</t>
        </r>
      </text>
    </comment>
    <comment ref="B268" authorId="0" shapeId="0" xr:uid="{3E43401C-DA47-4B57-803A-6F6FB4AF06B1}">
      <text>
        <r>
          <rPr>
            <b/>
            <sz val="9"/>
            <color indexed="81"/>
            <rFont val="Tahoma"/>
            <family val="2"/>
          </rPr>
          <t>snorri.da:</t>
        </r>
        <r>
          <rPr>
            <sz val="9"/>
            <color indexed="81"/>
            <rFont val="Tahoma"/>
            <family val="2"/>
          </rPr>
          <t xml:space="preserve">
Umferð sem á sér upptök utan Íslands og endar í farsímaneti á Íslandi. Felur í sér alla umferð sem fjarskiptafyrirtæki fær beint frá útlöndum og lýkur í eigin neti eða er flutt í annað íslenskt farsímanet. Það skal ekki telja mínútur sem koma erlendis frá í gegnum önnur innlend fjarskiptafyrirtæki.</t>
        </r>
      </text>
    </comment>
    <comment ref="B283" authorId="1" shapeId="0" xr:uid="{00000000-0006-0000-0000-00000F000000}">
      <text>
        <r>
          <rPr>
            <b/>
            <sz val="8"/>
            <color indexed="81"/>
            <rFont val="Tahoma"/>
            <family val="2"/>
          </rPr>
          <t>pta.snorri.da:</t>
        </r>
        <r>
          <rPr>
            <sz val="8"/>
            <color indexed="81"/>
            <rFont val="Tahoma"/>
            <family val="2"/>
          </rPr>
          <t xml:space="preserve">
</t>
        </r>
        <r>
          <rPr>
            <sz val="10"/>
            <color indexed="81"/>
            <rFont val="Tahoma"/>
            <family val="2"/>
          </rPr>
          <t xml:space="preserve">GPRS / EDGE / UMTS / LTE
</t>
        </r>
      </text>
    </comment>
    <comment ref="B284" authorId="1" shapeId="0" xr:uid="{00000000-0006-0000-0000-000010000000}">
      <text>
        <r>
          <rPr>
            <b/>
            <sz val="8"/>
            <color indexed="81"/>
            <rFont val="Tahoma"/>
            <family val="2"/>
          </rPr>
          <t>pta.snorri.da:</t>
        </r>
        <r>
          <rPr>
            <sz val="8"/>
            <color indexed="81"/>
            <rFont val="Tahoma"/>
            <family val="2"/>
          </rPr>
          <t xml:space="preserve">
</t>
        </r>
        <r>
          <rPr>
            <sz val="10"/>
            <color indexed="81"/>
            <rFont val="Tahoma"/>
            <family val="2"/>
          </rPr>
          <t xml:space="preserve">GPRS / EDGE / UMTS / LTE
</t>
        </r>
      </text>
    </comment>
  </commentList>
</comments>
</file>

<file path=xl/sharedStrings.xml><?xml version="1.0" encoding="utf-8"?>
<sst xmlns="http://schemas.openxmlformats.org/spreadsheetml/2006/main" count="1009" uniqueCount="639">
  <si>
    <t>F1</t>
  </si>
  <si>
    <t>Já/nei</t>
  </si>
  <si>
    <t>F2</t>
  </si>
  <si>
    <t>F3</t>
  </si>
  <si>
    <t>F4</t>
  </si>
  <si>
    <t>F5</t>
  </si>
  <si>
    <t>F6</t>
  </si>
  <si>
    <t>F7</t>
  </si>
  <si>
    <t>Með gervihnattaþjónustu</t>
  </si>
  <si>
    <t>Með örbylgjuþjónustu</t>
  </si>
  <si>
    <t>Heimili</t>
  </si>
  <si>
    <t>Fyrirtæki</t>
  </si>
  <si>
    <t>Samtals</t>
  </si>
  <si>
    <t>FL1</t>
  </si>
  <si>
    <t>PSTN aðgangslínur</t>
  </si>
  <si>
    <t>Fjöldi</t>
  </si>
  <si>
    <t>FL2</t>
  </si>
  <si>
    <t>ISDN línur (FL2a + FL2b)</t>
  </si>
  <si>
    <t>FL3</t>
  </si>
  <si>
    <t>FL4</t>
  </si>
  <si>
    <t>FL7</t>
  </si>
  <si>
    <t>FL8</t>
  </si>
  <si>
    <t>B.3.1. Tekjur í smásölu hjá eigin notendum (í krónum)</t>
  </si>
  <si>
    <t>FR1</t>
  </si>
  <si>
    <t>Tekjur af notendalínum, áskriftum og tengdri þjónustu</t>
  </si>
  <si>
    <t>Kr.</t>
  </si>
  <si>
    <t>FR2</t>
  </si>
  <si>
    <t>Tekjur af símtölum innanlands</t>
  </si>
  <si>
    <t>FR2a</t>
  </si>
  <si>
    <t xml:space="preserve">     þar af innan eigin fastanets</t>
  </si>
  <si>
    <t>FR2b</t>
  </si>
  <si>
    <t xml:space="preserve">     þar af í önnur fastanet</t>
  </si>
  <si>
    <t>FR3</t>
  </si>
  <si>
    <t>FR4</t>
  </si>
  <si>
    <t>Tekjur af símtölum í farsíma</t>
  </si>
  <si>
    <t>FR5</t>
  </si>
  <si>
    <t>Tekjur af símtölum á internetið þar sem tekjur skiptast með ISP (mínútumæld umferð)</t>
  </si>
  <si>
    <t>FR6</t>
  </si>
  <si>
    <t>Tekjur af símtölum úr almenningssímum</t>
  </si>
  <si>
    <t>FR7</t>
  </si>
  <si>
    <t>FR8</t>
  </si>
  <si>
    <t>FV1</t>
  </si>
  <si>
    <t>Fjöldi mínútna á símtölum innanlands</t>
  </si>
  <si>
    <t>Mín.</t>
  </si>
  <si>
    <t>FV1a</t>
  </si>
  <si>
    <t>FV1b</t>
  </si>
  <si>
    <t>FV2</t>
  </si>
  <si>
    <t>Fjöldi mínútna á símtölum til útlanda</t>
  </si>
  <si>
    <t>FV3</t>
  </si>
  <si>
    <t>Fjöldi mínútna á símtölum í farsímanet</t>
  </si>
  <si>
    <t>FV4</t>
  </si>
  <si>
    <t>Fjöldi mínútna á símtölum (mínútumæld) á internetið þar sem tekjum var skipt með ISP</t>
  </si>
  <si>
    <t>FV5</t>
  </si>
  <si>
    <t>Fjöldi mínútna á símtölum úr almenningssímum</t>
  </si>
  <si>
    <t>FV6</t>
  </si>
  <si>
    <t>B.4.1.  Fastanet - Tekjur af samtengingum (í krónum)</t>
  </si>
  <si>
    <t>FICR1</t>
  </si>
  <si>
    <t>Tekjur af lúkningu símtala í fastaneti (FICR2+FICR3+FICR4)</t>
  </si>
  <si>
    <t>FICR2</t>
  </si>
  <si>
    <t xml:space="preserve">    þar af tekjur af lúkningu símtala með uppruna í fastaneti innanlands</t>
  </si>
  <si>
    <t>FICR3</t>
  </si>
  <si>
    <t xml:space="preserve">    þar af tekjur af lúkningu símtala með uppruna í farsímaneti innanlands</t>
  </si>
  <si>
    <t>FICR4</t>
  </si>
  <si>
    <t xml:space="preserve">    þar af tekjur af lúkningu símtala með uppruna í neti erlendis</t>
  </si>
  <si>
    <t>FICR5</t>
  </si>
  <si>
    <t>Aðrar tekjur af samtengingu í fastaneti (collect, transit o.fl.)</t>
  </si>
  <si>
    <t>FICR6</t>
  </si>
  <si>
    <t>Heildartekjur af samtengingu í fastaneti (FICR1+FICR5)</t>
  </si>
  <si>
    <t>B.4.2. Fastanet - Umfang samtenginga (í mínútum)</t>
  </si>
  <si>
    <t>FICV1</t>
  </si>
  <si>
    <t>Fjöldi mínútna á símtölum með lúkningu í fastaneti (FICV2+FICV3+FICV4)</t>
  </si>
  <si>
    <t>FICV2</t>
  </si>
  <si>
    <t xml:space="preserve">    þar af símtöl sem eiga sér uppruna í innlendu fastaneti</t>
  </si>
  <si>
    <t>FICV3</t>
  </si>
  <si>
    <t xml:space="preserve">    þar af símtöl sem eiga sér uppruna í innlendu farsímaneti</t>
  </si>
  <si>
    <t>FICV4</t>
  </si>
  <si>
    <t>FICV5</t>
  </si>
  <si>
    <t>Fjöldi mínútna á öðrum samtengingum í fastaneti (collect, transit, o.fl.)</t>
  </si>
  <si>
    <t>FICV6</t>
  </si>
  <si>
    <t>Heildarfjöldi mínútna af samtengingu í fastaneti (FICV1+FICV5)</t>
  </si>
  <si>
    <t>FLLT1</t>
  </si>
  <si>
    <t>FLLT2</t>
  </si>
  <si>
    <t>FLLT3</t>
  </si>
  <si>
    <t>FLLT4</t>
  </si>
  <si>
    <t>FLLT5</t>
  </si>
  <si>
    <t>FLLT6</t>
  </si>
  <si>
    <t>FLLT7</t>
  </si>
  <si>
    <t>FLLT8</t>
  </si>
  <si>
    <t>FLLT9</t>
  </si>
  <si>
    <t>FLLT10</t>
  </si>
  <si>
    <t>FLLT11</t>
  </si>
  <si>
    <t>MS1</t>
  </si>
  <si>
    <t>MS2</t>
  </si>
  <si>
    <t>MS3</t>
  </si>
  <si>
    <t>C.2. Farsímar - Tekjur og umferð</t>
  </si>
  <si>
    <t>MR1</t>
  </si>
  <si>
    <t>MR2</t>
  </si>
  <si>
    <t>MR3</t>
  </si>
  <si>
    <t>MV1</t>
  </si>
  <si>
    <t>Fjöldi mínútna á símtölum úr farsímum (MV2+MV3+MV6+MV7)</t>
  </si>
  <si>
    <t>MV2</t>
  </si>
  <si>
    <t>MV3</t>
  </si>
  <si>
    <t xml:space="preserve">    þar af fjöldi mínútna úr farsímum í farsíma innanlands</t>
  </si>
  <si>
    <t>MV4</t>
  </si>
  <si>
    <t xml:space="preserve">                 í eigin neti</t>
  </si>
  <si>
    <t>MV5</t>
  </si>
  <si>
    <t xml:space="preserve">                 í önnur farsímanet</t>
  </si>
  <si>
    <t>MV6</t>
  </si>
  <si>
    <t xml:space="preserve">    þar af fjöldi mínútna til útlanda</t>
  </si>
  <si>
    <t>MV7</t>
  </si>
  <si>
    <t xml:space="preserve">    þar af fjöldi mínútna í reiki inn (eigin notendur erlendis)</t>
  </si>
  <si>
    <t>MM2</t>
  </si>
  <si>
    <t>C.3.1.  Farsímanet - Tekjur af samtengingum (í krónum)</t>
  </si>
  <si>
    <t>MICR1</t>
  </si>
  <si>
    <t>Tekjur fyrir lúkningu símtala í farsímaneti (MICR2+MICR3)</t>
  </si>
  <si>
    <t>MICR2</t>
  </si>
  <si>
    <t xml:space="preserve">      Þar af tekjur fyrir lúkningu símtala sem eiga sér uppruna í neti innanlands</t>
  </si>
  <si>
    <t>MICR3</t>
  </si>
  <si>
    <t xml:space="preserve">      Þar af tekjur fyrir lúkningu símtala sem eiga sér uppruna í neti erlendis</t>
  </si>
  <si>
    <t>MICR4a</t>
  </si>
  <si>
    <t>Tekjur af innanlands reiki í farsímaneti</t>
  </si>
  <si>
    <t>MICR4b</t>
  </si>
  <si>
    <t>Tekjur af reiki út (erlendir gestir á Íslandi)</t>
  </si>
  <si>
    <t>MICR5</t>
  </si>
  <si>
    <t>Heildartekjur af samtengingum í farsímaneti (MICR1+MICR4a+MICR4b)</t>
  </si>
  <si>
    <t>MICV1</t>
  </si>
  <si>
    <t>Fjöldi mínútna á lúkningu símtala í farsímaneti (MICV2+MICV3)</t>
  </si>
  <si>
    <t>MICV2</t>
  </si>
  <si>
    <t xml:space="preserve">      Þar af fjöldi mínútna á lúkningu símtala sem eiga sér uppruna í neti innanlands</t>
  </si>
  <si>
    <t>MICV3</t>
  </si>
  <si>
    <t xml:space="preserve">      Þar af fjöldi mínútna á lúkningu símtala sem eiga sér uppruna í neti erlendis</t>
  </si>
  <si>
    <t>MICV4a</t>
  </si>
  <si>
    <t>Fjöldi mínútna í innanlands reiki</t>
  </si>
  <si>
    <t>MICV4b</t>
  </si>
  <si>
    <t>Fjöldi mínútna af reiki út (erlendir gestir á Íslandi)</t>
  </si>
  <si>
    <t>MICV5</t>
  </si>
  <si>
    <t>Heildarfjöldi mínútna af samtengingum í farsímaneti (MICV1+MICV4a+MICV4b)</t>
  </si>
  <si>
    <t>INT1</t>
  </si>
  <si>
    <t>INT2</t>
  </si>
  <si>
    <t>INT3</t>
  </si>
  <si>
    <t>INT4</t>
  </si>
  <si>
    <t>INT7</t>
  </si>
  <si>
    <t xml:space="preserve">     þar af áskrifendur með þjónustu í gegnum gervihnetti</t>
  </si>
  <si>
    <t>EIR1</t>
  </si>
  <si>
    <t>EIR2</t>
  </si>
  <si>
    <t xml:space="preserve">      þar af frá fastaneti</t>
  </si>
  <si>
    <t>EIR3</t>
  </si>
  <si>
    <t>EIR4</t>
  </si>
  <si>
    <t xml:space="preserve">      þar af frá gagnaflutningi</t>
  </si>
  <si>
    <t>EIR5</t>
  </si>
  <si>
    <t xml:space="preserve">      þar af frá internet þjónustu</t>
  </si>
  <si>
    <t>EIR6</t>
  </si>
  <si>
    <t>EIE1</t>
  </si>
  <si>
    <t>EII1</t>
  </si>
  <si>
    <t>EII2</t>
  </si>
  <si>
    <t xml:space="preserve">      þar af í fastaneti</t>
  </si>
  <si>
    <t>EII3</t>
  </si>
  <si>
    <t>EII4</t>
  </si>
  <si>
    <t xml:space="preserve">      þar af í gagnaflutningi</t>
  </si>
  <si>
    <t xml:space="preserve">   þar af svartur ljósleiðari</t>
  </si>
  <si>
    <t>Krónur</t>
  </si>
  <si>
    <t>Fjöldi MMS skeyta send úr farsímum</t>
  </si>
  <si>
    <t>Fjöldi SMS skeyta send úr farsímum</t>
  </si>
  <si>
    <t xml:space="preserve">     þar af fjöldi heimtauga sem veitir öðrum fjarskiptafyrirtækjum fullan aðgang (e. LLU)</t>
  </si>
  <si>
    <t xml:space="preserve">     þar af fjöldi heimtauga sem veitir öðrum fjarskiptafyrirtækjum skiptan aðgang (e. shared access)</t>
  </si>
  <si>
    <t>IA1</t>
  </si>
  <si>
    <t>IA2</t>
  </si>
  <si>
    <t>IA3</t>
  </si>
  <si>
    <t>IA4</t>
  </si>
  <si>
    <t>IA5</t>
  </si>
  <si>
    <t>IA6</t>
  </si>
  <si>
    <t>SKÝRINGAR/ ATHUGASEMDIR</t>
  </si>
  <si>
    <t>IA7</t>
  </si>
  <si>
    <t>IA8</t>
  </si>
  <si>
    <t>B.5. Sambönd</t>
  </si>
  <si>
    <t xml:space="preserve">   þar af með ATM</t>
  </si>
  <si>
    <t xml:space="preserve">   þar af með Frame Relay</t>
  </si>
  <si>
    <t xml:space="preserve">   þar af með Ethernet</t>
  </si>
  <si>
    <t xml:space="preserve">   þar af með SDSL</t>
  </si>
  <si>
    <t xml:space="preserve">   þar af með hliðrænum línum</t>
  </si>
  <si>
    <t xml:space="preserve">   þar af með hefðbundnum línum og örbylgjusamböndum með 2 Mbit/s afkastahraða og minni</t>
  </si>
  <si>
    <t xml:space="preserve">   þar af með hefðbundnum línum og örbylgjusamböndum með meiri en 2 Mbit/s afkastahraða</t>
  </si>
  <si>
    <t>Flutningsmiðlar eingöngu. Heildsala og smásala.</t>
  </si>
  <si>
    <t>Flutningsmiðlar og samskiptareglur. Heildsala og smásala.</t>
  </si>
  <si>
    <t>Samtals heildsölu- og smásölutekjur.</t>
  </si>
  <si>
    <t>FL9</t>
  </si>
  <si>
    <t>Fjöldi notenda IPX (Internet símstöðvar)</t>
  </si>
  <si>
    <t>FL10</t>
  </si>
  <si>
    <t>FL11</t>
  </si>
  <si>
    <t>Flutningsmiðlar. Heildsala og smásala.</t>
  </si>
  <si>
    <t>FOR1</t>
  </si>
  <si>
    <t>FOR2</t>
  </si>
  <si>
    <t xml:space="preserve">     þar af gjaldfrjáls þjónusta (t.d. 800 númer)</t>
  </si>
  <si>
    <t>FOR3</t>
  </si>
  <si>
    <t xml:space="preserve">     þar af gjaldskyld þjónusta (t.d. 900 númer)</t>
  </si>
  <si>
    <t>FOR4</t>
  </si>
  <si>
    <t xml:space="preserve">     þar af upplýsingaþjónusta (t.d. 118 númer)</t>
  </si>
  <si>
    <t>FOR5</t>
  </si>
  <si>
    <t xml:space="preserve">     þar af önnur virðisaukandi þjónusta</t>
  </si>
  <si>
    <t>Tekjur af annarri fjarskiptaþjónustu á fastaneti (FOR2+FOR3+FOR4+FOR5)</t>
  </si>
  <si>
    <t>C.4. Farsímanet - aðrar upplýsingar</t>
  </si>
  <si>
    <t xml:space="preserve">    Þar af tekjur vegna transit</t>
  </si>
  <si>
    <t>FYRIRTÆKI</t>
  </si>
  <si>
    <t>SAMTALS</t>
  </si>
  <si>
    <t>EINSTAKL.</t>
  </si>
  <si>
    <t xml:space="preserve">  ISDN línur (30B) </t>
  </si>
  <si>
    <t xml:space="preserve">  ISDN línur (2B) </t>
  </si>
  <si>
    <t>FICR5a</t>
  </si>
  <si>
    <t xml:space="preserve">    Þar af fjöldi mínútna vegna transit</t>
  </si>
  <si>
    <t>FICV5a</t>
  </si>
  <si>
    <t>FUR1</t>
  </si>
  <si>
    <t>FUR2</t>
  </si>
  <si>
    <t>MN1</t>
  </si>
  <si>
    <t>MN2</t>
  </si>
  <si>
    <t>B.7.1. Aðrar upplýsingar - Númeraflutningur</t>
  </si>
  <si>
    <t>INS1</t>
  </si>
  <si>
    <t>INS2</t>
  </si>
  <si>
    <t>INS3</t>
  </si>
  <si>
    <t>INS4</t>
  </si>
  <si>
    <t>INSL1</t>
  </si>
  <si>
    <t>INSL2</t>
  </si>
  <si>
    <t>INSL3</t>
  </si>
  <si>
    <t>INSL4</t>
  </si>
  <si>
    <t>F8</t>
  </si>
  <si>
    <t>F9</t>
  </si>
  <si>
    <t>F10</t>
  </si>
  <si>
    <r>
      <t xml:space="preserve">Kort sem hafa verið virk síðustu </t>
    </r>
    <r>
      <rPr>
        <b/>
        <u/>
        <sz val="12"/>
        <color indexed="10"/>
        <rFont val="Times New Roman"/>
        <family val="1"/>
      </rPr>
      <t>3</t>
    </r>
    <r>
      <rPr>
        <sz val="12"/>
        <color indexed="10"/>
        <rFont val="Times New Roman"/>
        <family val="1"/>
      </rPr>
      <t xml:space="preserve"> mánuði.</t>
    </r>
  </si>
  <si>
    <t>MS4</t>
  </si>
  <si>
    <t>Fjöldi almenningssíma</t>
  </si>
  <si>
    <t>FL12</t>
  </si>
  <si>
    <t xml:space="preserve">Tekjur af símtölum til útlanda </t>
  </si>
  <si>
    <t>FR9</t>
  </si>
  <si>
    <t>FV7</t>
  </si>
  <si>
    <t>Fjöldi mínútna á símtölum á fastaneti (FV1+FV2+FV3+FV4+FV5+FV6)</t>
  </si>
  <si>
    <t xml:space="preserve">  - Þar af innan eigin nets</t>
  </si>
  <si>
    <t>FZR1</t>
  </si>
  <si>
    <t>FZR2</t>
  </si>
  <si>
    <t>FZR3</t>
  </si>
  <si>
    <t>FZR4</t>
  </si>
  <si>
    <t>FZR5</t>
  </si>
  <si>
    <t>FZR6</t>
  </si>
  <si>
    <t>FZR7</t>
  </si>
  <si>
    <t>MS5</t>
  </si>
  <si>
    <t>MF1</t>
  </si>
  <si>
    <t>MF2</t>
  </si>
  <si>
    <t>MF3</t>
  </si>
  <si>
    <t>MF4</t>
  </si>
  <si>
    <t>MF5</t>
  </si>
  <si>
    <t>MF6</t>
  </si>
  <si>
    <t>B.7.2. Fjöldi símtala</t>
  </si>
  <si>
    <t>FZR8</t>
  </si>
  <si>
    <t>Fjöldi símtala úr fastaneti í fastanet innanlands</t>
  </si>
  <si>
    <t>Fjöldi símtala úr fastaneti í farsímanet innanlands</t>
  </si>
  <si>
    <t xml:space="preserve">  - Þar af fjöldi símtala úr fastaneti til útlanda - Fyrirframgreidd símakort</t>
  </si>
  <si>
    <t>Fjöldi símtala úr fastaneti vegna upphringiaðgangs að Interneti (Dial- up)</t>
  </si>
  <si>
    <t xml:space="preserve">Fjöldi símtala úr fastaneti til útlanda </t>
  </si>
  <si>
    <t>MK1</t>
  </si>
  <si>
    <t>MK2</t>
  </si>
  <si>
    <t>C.4.3. Númeraflutningar á farsímaneti</t>
  </si>
  <si>
    <t>C.4.4. Fjöldi símtala ( Reikisímtöl undanskilin)</t>
  </si>
  <si>
    <t>MS7</t>
  </si>
  <si>
    <t>MK3</t>
  </si>
  <si>
    <t xml:space="preserve">   þar af með (D)WDM</t>
  </si>
  <si>
    <t xml:space="preserve">      þar af frá talsímarekstri</t>
  </si>
  <si>
    <t xml:space="preserve">      þar af í talsímarekstri</t>
  </si>
  <si>
    <t>MS6</t>
  </si>
  <si>
    <t>MS8</t>
  </si>
  <si>
    <t>MS9</t>
  </si>
  <si>
    <t>MS10</t>
  </si>
  <si>
    <t>MS11</t>
  </si>
  <si>
    <t>MS12</t>
  </si>
  <si>
    <t>Heildartekjur af samböndum</t>
  </si>
  <si>
    <t>Heildartekjur af fastlínu síma (FR1+FR8)</t>
  </si>
  <si>
    <t>MR4</t>
  </si>
  <si>
    <t>MR5</t>
  </si>
  <si>
    <t>MM1</t>
  </si>
  <si>
    <t xml:space="preserve">     þar af áskrifendur með þjónustu í gegnum xDSL </t>
  </si>
  <si>
    <t>Samtals fjöldi símtala úr fastaneti (FZR1+FZR3+FZR5+FZR7)</t>
  </si>
  <si>
    <t>Heildarfjöldi þráðlausra aðgangslína (annað en yfir IP)</t>
  </si>
  <si>
    <t xml:space="preserve">     þar af fjöldi heimtauga sem veitir öðrum fjarskiptafyrirtækjum strípaðan talsíma</t>
  </si>
  <si>
    <t xml:space="preserve">     þar af fjöldi heimtauga sem veitir öðrum fjarskiptafyrirtækjum strípað xDSL</t>
  </si>
  <si>
    <t>IA9</t>
  </si>
  <si>
    <t>IA10</t>
  </si>
  <si>
    <t xml:space="preserve">     þar af áskrifendur með þjónustu í gegnum ljósleiðara (Fiber to the home/building)</t>
  </si>
  <si>
    <t xml:space="preserve">     þar af áskrifendur með þjónustu með örbylgju </t>
  </si>
  <si>
    <t xml:space="preserve">      þar af aðrar tekjur, ótengt fjarskiptum</t>
  </si>
  <si>
    <t>B.3.2. Fjöldi mínútna á símtölum á fastaneti hjá eigin notendum</t>
  </si>
  <si>
    <t xml:space="preserve">         þar af ADSL línur til eigin nota</t>
  </si>
  <si>
    <t xml:space="preserve">         þar af VDSL línur til eigin nota</t>
  </si>
  <si>
    <t>FL9a</t>
  </si>
  <si>
    <t>FL9b</t>
  </si>
  <si>
    <t>Fjöldi koparheimtauga í eigu netrekanda sem eru leigðar út</t>
  </si>
  <si>
    <t xml:space="preserve">Leigðar koparheimtaugar frá öðrum netrekanda: Fullur aðgangur (e. LLU) </t>
  </si>
  <si>
    <t>Leigðar koparheimtaugar frá öðrum netrekanda: Skiptur aðgangur (e. shared access)</t>
  </si>
  <si>
    <t>Leigðar koparheimtaugar frá öðrum netrekanda: Strípaður talsími</t>
  </si>
  <si>
    <t>Leigðar koparheimtaugar frá öðrum netrekanda: Strípað xDSL</t>
  </si>
  <si>
    <t>Fjöldi ljósleiðaraheimtauga í eigu netrekenda sem eru leigðar út</t>
  </si>
  <si>
    <t>INT5</t>
  </si>
  <si>
    <t>INT6</t>
  </si>
  <si>
    <t xml:space="preserve">         þar af áskrifendur með þjónustu í gegnum ADSL </t>
  </si>
  <si>
    <t xml:space="preserve">         þar af áskrifendur með þjónustu í gegnum VDSL </t>
  </si>
  <si>
    <t xml:space="preserve">         þar af áskrifendur með þjónustu í gegnum xDSL , annað en ADSL eða VDSL</t>
  </si>
  <si>
    <t>INT5a</t>
  </si>
  <si>
    <t>INT5b</t>
  </si>
  <si>
    <t>INT5c</t>
  </si>
  <si>
    <t>D.2. Internet - Aðrar upplýsingar</t>
  </si>
  <si>
    <t>FR10</t>
  </si>
  <si>
    <t xml:space="preserve">    Þar af heildartekjur af fastlínu síma með VoIP </t>
  </si>
  <si>
    <t xml:space="preserve">         þar af með þjónustu fyrir fastlínu síma með PSTN</t>
  </si>
  <si>
    <t xml:space="preserve">         þar af með þjónustu fyrir fastlínu síma með ISDN (2B)</t>
  </si>
  <si>
    <t xml:space="preserve">         þar af með þjónustu fyrir fastlínu síma með ISDN (30B)</t>
  </si>
  <si>
    <t xml:space="preserve">         þar af með þjónustu fyrir fastlínu síma með VoIP</t>
  </si>
  <si>
    <t>Fjöldi áskrifta með þjónustu fyrir fastlínu síma / Fixed call services (PSTN, ISDN, VoIP)</t>
  </si>
  <si>
    <t>FV8</t>
  </si>
  <si>
    <t xml:space="preserve">    Þar af fjöldi mínútna á símtölum á fastaneti með VoIP </t>
  </si>
  <si>
    <t>FZR9</t>
  </si>
  <si>
    <t xml:space="preserve">    Þar af fjöldi símtala samtals úr fastaneti  með VoIP</t>
  </si>
  <si>
    <t>B.6. Önnur þjónusta - Fastanet (PSTN, ISDN og VoIP)</t>
  </si>
  <si>
    <t>B.7. Aðrar upplýsingar - Fastanet (PSTN, ISDN og VoIP)</t>
  </si>
  <si>
    <t>MS13</t>
  </si>
  <si>
    <t xml:space="preserve">      þar af frá farsímarekstri </t>
  </si>
  <si>
    <t xml:space="preserve">      þar af í farsímarekstri</t>
  </si>
  <si>
    <t>FARSÍMI</t>
  </si>
  <si>
    <t>Fjöldi símtala úr farsíma í farsíma innanlands</t>
  </si>
  <si>
    <t>Fjöldi símtala úr farsíma í fastanet innanlands</t>
  </si>
  <si>
    <t>Fjöldi símtala úr farsíma til útlanda</t>
  </si>
  <si>
    <t>Samtals fjöldi símtala úr farsíma (MF1 + MF3 + MF5)</t>
  </si>
  <si>
    <t xml:space="preserve">     þar af eingöngu fast forval til útlanda</t>
  </si>
  <si>
    <t xml:space="preserve">     þar af eingöngu fast forval innanlands</t>
  </si>
  <si>
    <t xml:space="preserve">     þar af bæði fast forval til útlanda og innanlands</t>
  </si>
  <si>
    <t>MS14</t>
  </si>
  <si>
    <t xml:space="preserve">  Netið í símann</t>
  </si>
  <si>
    <t xml:space="preserve">      þar af í internet þjónustu</t>
  </si>
  <si>
    <t>FL2a</t>
  </si>
  <si>
    <t>FL2b</t>
  </si>
  <si>
    <t>FL5</t>
  </si>
  <si>
    <t>FL6</t>
  </si>
  <si>
    <t>FL7a</t>
  </si>
  <si>
    <t>FL7b</t>
  </si>
  <si>
    <t>FL8a</t>
  </si>
  <si>
    <t>FL8b</t>
  </si>
  <si>
    <t>Heildarfjöldi aðgangslína yfir ljósleiðara</t>
  </si>
  <si>
    <t xml:space="preserve">         þar af fjöldi notenda með netsíma (49X-XXXX)</t>
  </si>
  <si>
    <r>
      <t xml:space="preserve">     þar af tekjur af símtölum til útlanda - </t>
    </r>
    <r>
      <rPr>
        <sz val="11"/>
        <color indexed="10"/>
        <rFont val="Times New Roman"/>
        <family val="1"/>
      </rPr>
      <t>Fyrirframgreidd símakort</t>
    </r>
  </si>
  <si>
    <r>
      <t xml:space="preserve">     þar af fjöldi mínútna á símtölum til útlanda - </t>
    </r>
    <r>
      <rPr>
        <sz val="11"/>
        <color indexed="10"/>
        <rFont val="Times New Roman"/>
        <family val="1"/>
      </rPr>
      <t>Fyrirframgreidd símakort</t>
    </r>
  </si>
  <si>
    <t>Heildartekjur af fastlínu símtölum (FR2+FR3+FR4+FR5+FR6+FR7)</t>
  </si>
  <si>
    <t>IA11</t>
  </si>
  <si>
    <t xml:space="preserve">    þar af símtöl sem eiga sér uppruna í erlendu neti</t>
  </si>
  <si>
    <t>INS5</t>
  </si>
  <si>
    <t>INSL5</t>
  </si>
  <si>
    <t>INS6</t>
  </si>
  <si>
    <t>INSL6</t>
  </si>
  <si>
    <t>INS7</t>
  </si>
  <si>
    <t>INSL7</t>
  </si>
  <si>
    <t xml:space="preserve">      þar af frá sjónvarps þjónustu</t>
  </si>
  <si>
    <t xml:space="preserve">      þar af í sjónvarps þjónustu</t>
  </si>
  <si>
    <t>Heildarfjöldi aðgangslína (FL1+FL2+FL3+FL4)</t>
  </si>
  <si>
    <t>xDSL línur reknar í eigin kerfi</t>
  </si>
  <si>
    <t xml:space="preserve">   ADSL</t>
  </si>
  <si>
    <t>VDSL</t>
  </si>
  <si>
    <t xml:space="preserve">         þar af DSL línur til eigin nota</t>
  </si>
  <si>
    <t>Annað DSL</t>
  </si>
  <si>
    <t xml:space="preserve">         þar af ADSL </t>
  </si>
  <si>
    <t xml:space="preserve">         þar af VDSL </t>
  </si>
  <si>
    <t xml:space="preserve">         þar af annað DSL </t>
  </si>
  <si>
    <t>FL10a</t>
  </si>
  <si>
    <t>FL10b</t>
  </si>
  <si>
    <t>FL10c</t>
  </si>
  <si>
    <t>Fjöldi áskrifenda í eigin neti sem sendir eru með föstu forvali til annars netrekanda</t>
  </si>
  <si>
    <t xml:space="preserve">     þar af fast forval einn reikningur (FFER)</t>
  </si>
  <si>
    <t>IA6a</t>
  </si>
  <si>
    <t>IA6b</t>
  </si>
  <si>
    <t>IA6c</t>
  </si>
  <si>
    <t>IA6d</t>
  </si>
  <si>
    <t>IA12</t>
  </si>
  <si>
    <t>MS15</t>
  </si>
  <si>
    <t>MS16</t>
  </si>
  <si>
    <t>Einstakl.</t>
  </si>
  <si>
    <t>MK4</t>
  </si>
  <si>
    <t>Samtals gagnamagn á farsímaneti</t>
  </si>
  <si>
    <t xml:space="preserve">    Þar af gagnamagn með 4G netkerfi - MB</t>
  </si>
  <si>
    <r>
      <t>Gagnamagn í gegnum þjónustuleiðir sem gera ráð fyrir bæði tali og gagnamagni (</t>
    </r>
    <r>
      <rPr>
        <sz val="11"/>
        <color rgb="FFFF0000"/>
        <rFont val="Times"/>
      </rPr>
      <t>upp-</t>
    </r>
    <r>
      <rPr>
        <sz val="11"/>
        <color indexed="10"/>
        <rFont val="Times"/>
      </rPr>
      <t xml:space="preserve"> og niðurhal</t>
    </r>
    <r>
      <rPr>
        <sz val="11"/>
        <rFont val="Times"/>
        <family val="1"/>
      </rPr>
      <t>) - MB</t>
    </r>
  </si>
  <si>
    <r>
      <t>Gagnamagn í gegnum þjónustuleiðir sem gera eingöngu ráð fyrir gagnamagni (</t>
    </r>
    <r>
      <rPr>
        <sz val="11"/>
        <color rgb="FFFF0000"/>
        <rFont val="Times"/>
      </rPr>
      <t>upp-</t>
    </r>
    <r>
      <rPr>
        <sz val="11"/>
        <color indexed="10"/>
        <rFont val="Times"/>
      </rPr>
      <t xml:space="preserve"> og niðurhal</t>
    </r>
    <r>
      <rPr>
        <sz val="11"/>
        <rFont val="Times"/>
        <family val="1"/>
      </rPr>
      <t>) - MB</t>
    </r>
  </si>
  <si>
    <t>Niðurhalshraði</t>
  </si>
  <si>
    <t>Upphalshraði</t>
  </si>
  <si>
    <t xml:space="preserve">         þar af ADSL línur leigðar öðru fjarskiptafyrirtæki (heildsala bitastraums)</t>
  </si>
  <si>
    <t xml:space="preserve">         þar af VDSL línur leigðar öðru fjarskiptafyrirtæki (heildsala bitastraums)</t>
  </si>
  <si>
    <t xml:space="preserve">         þar af DSL línur leigðar öðru fjarskiptafyrirtæki (heildsala bitastraums)</t>
  </si>
  <si>
    <t>xDSL línur leigðar af xDSL rekanda (heildsala bitastraums)</t>
  </si>
  <si>
    <r>
      <t xml:space="preserve">Fjöldi notenda með Sjónvarp/ IPTV/ yfir </t>
    </r>
    <r>
      <rPr>
        <sz val="11"/>
        <color indexed="10"/>
        <rFont val="Times New Roman"/>
        <family val="1"/>
      </rPr>
      <t>xDSL</t>
    </r>
  </si>
  <si>
    <r>
      <t xml:space="preserve">Fjöldi notenda með Sjónvarp/ IPTV/ yfir </t>
    </r>
    <r>
      <rPr>
        <sz val="11"/>
        <color indexed="10"/>
        <rFont val="Times New Roman"/>
        <family val="1"/>
      </rPr>
      <t>ljósleiðara</t>
    </r>
  </si>
  <si>
    <t>FL11a</t>
  </si>
  <si>
    <t>FL11b</t>
  </si>
  <si>
    <t>FL11c</t>
  </si>
  <si>
    <t>FL11d</t>
  </si>
  <si>
    <t>FL11e</t>
  </si>
  <si>
    <t>FL13</t>
  </si>
  <si>
    <t>FL14</t>
  </si>
  <si>
    <t>MS17</t>
  </si>
  <si>
    <t xml:space="preserve">    Þar af fjöldi GSM korta sem hafa notað þjónustu á GSM farsímaneti, m.v. heildarfjölda sbr. MS11</t>
  </si>
  <si>
    <t xml:space="preserve">    Þar af fjöldi 3G korta sem hafa notað þjónustu á UMTS farsímaneti, m.v. heildarfjölda sbr. MS11</t>
  </si>
  <si>
    <t xml:space="preserve">    Þar af fjöldi 4G korta sem hafa notað þjónustu á LTE farsímaneti, m.v. heildarfjölda sbr. MS11</t>
  </si>
  <si>
    <t>FL11d1</t>
  </si>
  <si>
    <t xml:space="preserve">               þar af virkar áskriftir síðustu 3 mánuði með þjónustu fyrir fastlínu síma með VoIP</t>
  </si>
  <si>
    <t>INS8</t>
  </si>
  <si>
    <t>INSL8</t>
  </si>
  <si>
    <t>INT12</t>
  </si>
  <si>
    <t>INT13</t>
  </si>
  <si>
    <t>INSM1</t>
  </si>
  <si>
    <t>INSM2</t>
  </si>
  <si>
    <t>INSM3</t>
  </si>
  <si>
    <t>INSM4</t>
  </si>
  <si>
    <t>INSM5</t>
  </si>
  <si>
    <t>INSM6</t>
  </si>
  <si>
    <t>INSM7</t>
  </si>
  <si>
    <t>INSM8</t>
  </si>
  <si>
    <t>INSL9</t>
  </si>
  <si>
    <t>D.2.1 Sundurliðun á fjölda áskrifenda með þjónustu í gegnum xDSL eftir auglýstum hraða tengingar</t>
  </si>
  <si>
    <t>D.2.2 Sundurliðun á fjölda áskrifenda með þjónustu í gegnum ljósleiðara eftir auglýstum hraða tengingar</t>
  </si>
  <si>
    <t>D.2.3 Sundurliðun á fjölda áskrifenda með internet þjónustu annað en xDSL og ljósleiðara eftir auglýstum hraða tengingar</t>
  </si>
  <si>
    <t xml:space="preserve"> </t>
  </si>
  <si>
    <t>Fjöldi viðskiptamanna með pakkatilboð með tveimur þjónustum / Double play</t>
  </si>
  <si>
    <t>Önnur samsetning , tilgreina hvaða</t>
  </si>
  <si>
    <t>Samtals pakkatilboð með tveimur þjónustum</t>
  </si>
  <si>
    <t>Fjöldi viðskiptamanna með pakkatilboð með þremur þjónustum / Triple play</t>
  </si>
  <si>
    <t>Fjöldi viðskiptamanna með pakkatilboð með fjórum þjónustum / Quadruple play</t>
  </si>
  <si>
    <t>Samtals pakkatilboð með þremur þjónustum</t>
  </si>
  <si>
    <t>Samtals pakkatilboð með fjórum þjónustum</t>
  </si>
  <si>
    <t>Önnur samsetning, tilgreina hvaða</t>
  </si>
  <si>
    <t>F.1. Velta og fjárfesting</t>
  </si>
  <si>
    <t>Heimasími og Internet</t>
  </si>
  <si>
    <t>Farsími og Internet</t>
  </si>
  <si>
    <t>Farsími og Sjónvarp</t>
  </si>
  <si>
    <t>Heimasími og Sjónvarp</t>
  </si>
  <si>
    <t>Heimasími og Farsími</t>
  </si>
  <si>
    <t>Internet og Sjónvarp</t>
  </si>
  <si>
    <t>Heimasími, Farsími og Internet</t>
  </si>
  <si>
    <t>Heimasími, Farsími og Sjónvarp</t>
  </si>
  <si>
    <t>Farsími, Internet og Sjónvarp</t>
  </si>
  <si>
    <t>Fastlínusími (IP sími innifalinn)</t>
  </si>
  <si>
    <t>Samtenging í fastanetum</t>
  </si>
  <si>
    <t>Samtenging í farnetum</t>
  </si>
  <si>
    <t>Með gagnaflutningsþjónustu til endanotenda</t>
  </si>
  <si>
    <t>Farsími og gagnamagn á farneti</t>
  </si>
  <si>
    <t>Sjónvarps þjónusta</t>
  </si>
  <si>
    <t>Internet áskriftir</t>
  </si>
  <si>
    <t>Heimasími og Farsími og Internet og Sjónvarp</t>
  </si>
  <si>
    <t>Heimasími, Internet og Sjónvarp</t>
  </si>
  <si>
    <t>EIR7</t>
  </si>
  <si>
    <t>EIR8</t>
  </si>
  <si>
    <t xml:space="preserve">Pakkatilboð eru auglýst viðskiptaleg tilboð sem eru veitt af einum eða fleiri rekstraraðila, sem samanstanda af tveimur eða fleiri af eftirfarandi þjónustum: (1) Internet þjónusta (Fixed Broadband), (2) Heimasími fastlínu, (3) Farsímaþjónusta, (þar á meðal tal og / eða breiðband) og (4) Sjónvarp. Pakkatilboð eru annaðhvort hrein pakkatilboð, samsetning af tengdri þjónustu eða blönduð pakkatilboð. Hrein pakkatilboð samanstanda af þjónustum sem standa neytendum ekki til boða sem stakar þjónustur. Pakkatilboð af tengdri þjónustu samanstanda af þjónustu sem aðeins er hægt að kaupa í tengslum við aðra þjónustu, kaupin á fyrri þjónustunni er skilyrði fyrir kaupum á þeirri síðari en ekki öfugt. Blönduð pakkatilboð, sameina stakar þjónustur sem eru í boði hver fyrir sig, en rekstraraðili gefur hvatningu (incentive) til að kaupa þessa þjónustur í sameiningu eða pakka með því að veita viðskiptavininum fastan ávinning (beneficial) sem ekki er hægt að fá með því að kaupa allar þessar þjónustur sem stakar. </t>
  </si>
  <si>
    <t>EIR9</t>
  </si>
  <si>
    <t>EII5</t>
  </si>
  <si>
    <t>EII6</t>
  </si>
  <si>
    <t>EII7</t>
  </si>
  <si>
    <t>EII8</t>
  </si>
  <si>
    <t>PIE1</t>
  </si>
  <si>
    <t>PIE2</t>
  </si>
  <si>
    <t>PIE3</t>
  </si>
  <si>
    <t>PIE4</t>
  </si>
  <si>
    <t>PIE5</t>
  </si>
  <si>
    <t>PIE6</t>
  </si>
  <si>
    <t>PIE7</t>
  </si>
  <si>
    <t>PIE8</t>
  </si>
  <si>
    <t>PIE9</t>
  </si>
  <si>
    <t>PIR1</t>
  </si>
  <si>
    <t>PIR2</t>
  </si>
  <si>
    <t>PIR3</t>
  </si>
  <si>
    <t>PIR4</t>
  </si>
  <si>
    <t>PIR5</t>
  </si>
  <si>
    <t>PIR6</t>
  </si>
  <si>
    <t>PIR7</t>
  </si>
  <si>
    <t>PEI1</t>
  </si>
  <si>
    <t>PEI2</t>
  </si>
  <si>
    <t>PEI3</t>
  </si>
  <si>
    <t>PEI4</t>
  </si>
  <si>
    <r>
      <t xml:space="preserve">Fjöldi áskrifta samningsbundnar - </t>
    </r>
    <r>
      <rPr>
        <b/>
        <sz val="11"/>
        <rFont val="Times New Roman"/>
        <family val="1"/>
      </rPr>
      <t>Eingöngu þjónustur fyrir tal og netið í símann</t>
    </r>
  </si>
  <si>
    <r>
      <t xml:space="preserve">Fjöldi áskrifta með fyrirframgreidd kort - </t>
    </r>
    <r>
      <rPr>
        <b/>
        <sz val="11"/>
        <rFont val="Times New Roman"/>
        <family val="1"/>
      </rPr>
      <t>Eingöngu þjónustur fyrir tal og netið í símann</t>
    </r>
  </si>
  <si>
    <r>
      <t xml:space="preserve">Fjöldi áskrifta samtals (MS1+MS2) - </t>
    </r>
    <r>
      <rPr>
        <b/>
        <sz val="11"/>
        <color indexed="10"/>
        <rFont val="Times New Roman"/>
        <family val="1"/>
      </rPr>
      <t>Netlyklar og M2M ekki innifalið</t>
    </r>
  </si>
  <si>
    <r>
      <t xml:space="preserve"> - Þar af fjöldi áskrifta samningsbundnar með </t>
    </r>
    <r>
      <rPr>
        <b/>
        <sz val="11"/>
        <rFont val="Times New Roman"/>
        <family val="1"/>
      </rPr>
      <t>256 kbit/s</t>
    </r>
    <r>
      <rPr>
        <sz val="11"/>
        <rFont val="Times New Roman"/>
        <family val="1"/>
      </rPr>
      <t xml:space="preserve"> eða meiri hraða fyrir niðurhal</t>
    </r>
  </si>
  <si>
    <r>
      <t xml:space="preserve"> - Þar af fjöldi áskrifta með fyrirframgreidd kort með </t>
    </r>
    <r>
      <rPr>
        <b/>
        <sz val="11"/>
        <rFont val="Times New Roman"/>
        <family val="1"/>
      </rPr>
      <t>256 kbit/s</t>
    </r>
    <r>
      <rPr>
        <sz val="11"/>
        <rFont val="Times New Roman"/>
        <family val="1"/>
      </rPr>
      <t xml:space="preserve"> eða meiri hraða fyrir niðurhal</t>
    </r>
  </si>
  <si>
    <t>Fjöldi áskrifta samtals (MS4 + MS5)</t>
  </si>
  <si>
    <r>
      <t xml:space="preserve">    - Þar af fjöldi áskrifta sem er áskrifandi að netinu í símann og greiða fast mánaðargjald - </t>
    </r>
    <r>
      <rPr>
        <b/>
        <sz val="11"/>
        <color rgb="FFFF0000"/>
        <rFont val="Times New Roman"/>
        <family val="1"/>
      </rPr>
      <t>Data add-on</t>
    </r>
  </si>
  <si>
    <r>
      <t xml:space="preserve">Fjöldi áskrifta samningsbundnar með </t>
    </r>
    <r>
      <rPr>
        <b/>
        <sz val="11"/>
        <rFont val="Times New Roman"/>
        <family val="1"/>
      </rPr>
      <t>256 kbit/s</t>
    </r>
    <r>
      <rPr>
        <sz val="11"/>
        <rFont val="Times New Roman"/>
        <family val="1"/>
      </rPr>
      <t xml:space="preserve"> eða meiri hraða fyrir niðurhal</t>
    </r>
  </si>
  <si>
    <r>
      <t xml:space="preserve">Fjöldi áskrifta með fyrirframgreidd kort með </t>
    </r>
    <r>
      <rPr>
        <b/>
        <sz val="11"/>
        <rFont val="Times New Roman"/>
        <family val="1"/>
      </rPr>
      <t>256 kbit/</t>
    </r>
    <r>
      <rPr>
        <sz val="11"/>
        <rFont val="Times New Roman"/>
        <family val="1"/>
      </rPr>
      <t>s eða meiri hraða fyrir niðurhal</t>
    </r>
  </si>
  <si>
    <t>Fjöldi áskrifta samtals (MS8 +MS9)</t>
  </si>
  <si>
    <t>Heildarfjöldi áskrifta á farsímaneti (MS3 + MS10)</t>
  </si>
  <si>
    <t>Heildarfjöldi áskrifta á farsímaneti</t>
  </si>
  <si>
    <t>C.1. Fjöldi áskrifta með farsímaþjónustu</t>
  </si>
  <si>
    <t>Innifelur ekki gagnamagn fyrir IP síma eða IPTV, aðeins fyrir Internet áskriftir á fastaneti.</t>
  </si>
  <si>
    <t>xDSL - Gbyte</t>
  </si>
  <si>
    <t>Ljósleiðari - Gbyte</t>
  </si>
  <si>
    <t>Samtals gögn - Gbyte</t>
  </si>
  <si>
    <t>INT8</t>
  </si>
  <si>
    <t>INT9</t>
  </si>
  <si>
    <t>INT10</t>
  </si>
  <si>
    <t>INT11</t>
  </si>
  <si>
    <t>IPTV</t>
  </si>
  <si>
    <t xml:space="preserve">      þar af stoðsvið</t>
  </si>
  <si>
    <t>Eigin viðskiptavinir á Íslandi, innifelur hvorki gestareiki né eigin viðskiptavinir erlendis</t>
  </si>
  <si>
    <t>Fjöldi korta með þjónustu án talrásar eða svokallað machine-to-machine (M2M)</t>
  </si>
  <si>
    <t>Tekjur af kortum án talrásar eða svokakllað machine-to-machine (M2M)</t>
  </si>
  <si>
    <t xml:space="preserve">   þar af með IP samskiptaháttum (þ.m.t. MPLS og hliðstæðar lausnir)</t>
  </si>
  <si>
    <t xml:space="preserve">    Þar af tekjur vegna mínútna</t>
  </si>
  <si>
    <t xml:space="preserve">    Þar af tekjur vegna SMS</t>
  </si>
  <si>
    <t>IA11a</t>
  </si>
  <si>
    <t>IA11b</t>
  </si>
  <si>
    <t>MICR4b1</t>
  </si>
  <si>
    <t>MICR4b2</t>
  </si>
  <si>
    <t>MICR4b3</t>
  </si>
  <si>
    <t xml:space="preserve">    Þar af tekjur vegna gagnamagns</t>
  </si>
  <si>
    <t>INT14</t>
  </si>
  <si>
    <t>INT15</t>
  </si>
  <si>
    <t>INT16</t>
  </si>
  <si>
    <t>Fjöldi áskrifenda =&gt; 256 kbps - 1,99 Mbit/s  - ( 256 kbps og hærra en undir 2 Mbit/s)</t>
  </si>
  <si>
    <t>Fjöldi áskrifenda =&gt; 2 - 9,99 Mbit/s   - ( 2 Mbit/s og hærra en undir 10 Mbit/s)</t>
  </si>
  <si>
    <t>Fjöldi áskrifenda =&gt; 10 - 29,99 Mbit/s   - ( 10 Mbit/s og hærra en undir 30 Mbit/s)</t>
  </si>
  <si>
    <t>Fjöldi áskrifenda =&gt; 30 - 49,99 Mbit/s   - ( 30 Mbit/s og hærra en undir 50 Mbit/s)</t>
  </si>
  <si>
    <t>Fjöldi áskrifenda =&gt; 50 - 99,99 Mbit/s   - ( 50 Mbit/s og hærra en undir 100 Mbit/s)</t>
  </si>
  <si>
    <t>Fjöldi áskrifenda með =&gt; 100 - 499,99 Mbit/s  - ( 100 Mbit/s og hærra en undir 500 Mbit/s )</t>
  </si>
  <si>
    <t>Fjöldi áskrifenda með =&gt; 500 Mbit/s og meira   - ( 500 Mbit/s og hærra )</t>
  </si>
  <si>
    <t>Fjöldi áskrifenda með =&gt; 500 - 999,99 Mbit/s -  ( 500 Mbit/s og hærra en undir 1.000 Mbit/s )</t>
  </si>
  <si>
    <t>Fjöldi áskrifenda með =&gt; 1.000 Mbit/s og meira   - ( 1.000 Mbit/s og hærra )</t>
  </si>
  <si>
    <t>Heildsala</t>
  </si>
  <si>
    <t>Smásala</t>
  </si>
  <si>
    <t>EIR10</t>
  </si>
  <si>
    <t xml:space="preserve">      þar af aðrar tekjur, tengdar fjarskiptum</t>
  </si>
  <si>
    <t>Tekjur af áskriftum af internetþjónustu, innifalið er stofngjald, mánaðargjald og tekjur vegna umfram gagnamagns</t>
  </si>
  <si>
    <t>INT17</t>
  </si>
  <si>
    <t xml:space="preserve">      Þar af frá vörusölu, tekjur af sölu á fjarskiptabúnaði og fylgihlutum</t>
  </si>
  <si>
    <t>Allt gagnamagn af Internet áskriftum í D.1. (innlent og erlent)</t>
  </si>
  <si>
    <t>Án aðgangs- eða línugjalds.</t>
  </si>
  <si>
    <t>Með gagnaflutningsþjónustu til fjarskiptafyrirtækja / rekstraraðila</t>
  </si>
  <si>
    <t>Niðurhal</t>
  </si>
  <si>
    <t>Upphal</t>
  </si>
  <si>
    <t>FR1a</t>
  </si>
  <si>
    <t>FR1b</t>
  </si>
  <si>
    <t xml:space="preserve">     þar af tekjur vegna notendalína</t>
  </si>
  <si>
    <t xml:space="preserve">     Þar af tekjur vegna áskrifta og tengdri þjónustu</t>
  </si>
  <si>
    <t xml:space="preserve">    þar af fjöldi mínútna úr farsíma í fastanet innanlands</t>
  </si>
  <si>
    <t>FL12a</t>
  </si>
  <si>
    <t>FL12b</t>
  </si>
  <si>
    <t xml:space="preserve">        Þar af GPON línur til eigin nota</t>
  </si>
  <si>
    <t>FL12c</t>
  </si>
  <si>
    <t>FL12d</t>
  </si>
  <si>
    <t>FL12e</t>
  </si>
  <si>
    <t xml:space="preserve">        Þar af P2P línur til eigin nota</t>
  </si>
  <si>
    <t>INT4a</t>
  </si>
  <si>
    <t>INT4b</t>
  </si>
  <si>
    <t xml:space="preserve">         þar af áskrifendur með þjónustu í gegnum GPON</t>
  </si>
  <si>
    <t xml:space="preserve">         þar af áskrifendur með þjónustu í gegnum Point to Point</t>
  </si>
  <si>
    <t xml:space="preserve">    Þar af tekjur af dreifingu fjölmiðlaefnis yfir önnur dreifinet (DTT, FM o. fl., heildsala, dreifing fyrir efnisveitur)</t>
  </si>
  <si>
    <t>FL11a1</t>
  </si>
  <si>
    <t xml:space="preserve">               þar af virkar áskriftir síðustu 3 mánuði með þjónustu fyrir fastlínu síma með PSTN</t>
  </si>
  <si>
    <t>MM1b</t>
  </si>
  <si>
    <t xml:space="preserve">        Þar af P2P leigðar öðru fjarskiptafyrirtæki (Heildsala bitastraums)</t>
  </si>
  <si>
    <t xml:space="preserve">        Þar af GPON leigðar öðru fjarskiptafyrirtæki (Heildsala bitastraums)</t>
  </si>
  <si>
    <t>Fjöldi SMS skeyta send úr tölvukerfum eða forriti (A2P - Application to person)</t>
  </si>
  <si>
    <t xml:space="preserve">    Þar af tekjur af Transaction based VOD og pay-per-view</t>
  </si>
  <si>
    <t xml:space="preserve">    Þar af tekjur af grunnþjónustu sjónvarps (mánaðargjald, IPTV myndlyklaleiga og sjónvarpskort)</t>
  </si>
  <si>
    <t>Loftnet (DTT)</t>
  </si>
  <si>
    <t>* Innifelur ekki tekjur af transaction based VOD eða pay-per-view</t>
  </si>
  <si>
    <t xml:space="preserve">    Þar af tekjur af fyrirframgreiddum kortum</t>
  </si>
  <si>
    <t xml:space="preserve">    þar af tekjur af samningsbundnum áskriftum</t>
  </si>
  <si>
    <t>Heildartekjur af símtölum í farsíma og gagnamagni á farsímaneti til endanotenda (smásala)</t>
  </si>
  <si>
    <t xml:space="preserve">    Þar af tekjur af áskriftum fyrir símtöl og gagnamagn á farsímaneti</t>
  </si>
  <si>
    <t>Heildartekjur af símtölum í farsíma og gagnamagni á farsímaneti í smásölu</t>
  </si>
  <si>
    <t xml:space="preserve">    Þar af tekjur af áskriftum fyrir þjónustu með gagnamagn eingöngu (mobile broadband)</t>
  </si>
  <si>
    <t>Tekjur af auglýsingum og dreifingu fjölmiðlaefnis/sjónvarp/útvarp</t>
  </si>
  <si>
    <r>
      <t xml:space="preserve">    Þar af tekjur af áskriftarsölu efnis, auka myndlyklar (Innifelur áskrift að línulegum rásum og SVOD)</t>
    </r>
    <r>
      <rPr>
        <sz val="11"/>
        <color rgb="FFFF0000"/>
        <rFont val="Times New Roman"/>
        <family val="1"/>
      </rPr>
      <t>*</t>
    </r>
  </si>
  <si>
    <r>
      <t xml:space="preserve">Fjöldi notenda með Sjónvarp yfir </t>
    </r>
    <r>
      <rPr>
        <sz val="11"/>
        <color rgb="FFFF0000"/>
        <rFont val="Times New Roman"/>
        <family val="1"/>
      </rPr>
      <t>loftnet (DTT)</t>
    </r>
  </si>
  <si>
    <t xml:space="preserve">    Þar af tekjur af dreifingu fjölmiðlaefnis yfir IPTV /  (Heildsala, dreifing fyrir efnisveitur)</t>
  </si>
  <si>
    <t>INT18</t>
  </si>
  <si>
    <t>INT19</t>
  </si>
  <si>
    <t>INT20</t>
  </si>
  <si>
    <t>INT21</t>
  </si>
  <si>
    <t>Gagnamagn eingöngu - Netlyklar, 3G, 4G og 5G Netbúnaður</t>
  </si>
  <si>
    <t>MK5</t>
  </si>
  <si>
    <t xml:space="preserve">    Þar af gagnamagn með 5G netkerfi - MB</t>
  </si>
  <si>
    <t xml:space="preserve">  Netlyklar, 3G, 4G og 5G Netbúnaður</t>
  </si>
  <si>
    <t>INT1.5</t>
  </si>
  <si>
    <t xml:space="preserve">     þar af áskrifendur með þjónustu í gegnum kapal módem (kóax)</t>
  </si>
  <si>
    <t>INT14.5</t>
  </si>
  <si>
    <r>
      <t xml:space="preserve">Fjöldi notenda með Sjónvarp yfir </t>
    </r>
    <r>
      <rPr>
        <sz val="11"/>
        <color rgb="FFFF0000"/>
        <rFont val="Times New Roman"/>
        <family val="1"/>
      </rPr>
      <t>kapal módem (kóax)</t>
    </r>
  </si>
  <si>
    <t>Kapal módem</t>
  </si>
  <si>
    <t xml:space="preserve">    Þar af fjöldi 5G korta sem hafa notað þjónustu á 5G farsímaneti, m.v. heildarfjölda sbr. MS11</t>
  </si>
  <si>
    <t>MS15.5</t>
  </si>
  <si>
    <r>
      <t xml:space="preserve">Tekjur af sjónvarpi / </t>
    </r>
    <r>
      <rPr>
        <sz val="11"/>
        <color rgb="FFFF0000"/>
        <rFont val="Times New Roman"/>
        <family val="1"/>
      </rPr>
      <t xml:space="preserve">IPTV </t>
    </r>
    <r>
      <rPr>
        <sz val="11"/>
        <rFont val="Times New Roman"/>
        <family val="1"/>
      </rPr>
      <t xml:space="preserve">/ </t>
    </r>
    <r>
      <rPr>
        <sz val="11"/>
        <color rgb="FFFF0000"/>
        <rFont val="Times New Roman"/>
        <family val="1"/>
      </rPr>
      <t>Loftnet (DTT)</t>
    </r>
    <r>
      <rPr>
        <sz val="11"/>
        <rFont val="Times New Roman"/>
        <family val="1"/>
      </rPr>
      <t xml:space="preserve"> </t>
    </r>
    <r>
      <rPr>
        <sz val="11"/>
        <color rgb="FFFF0000"/>
        <rFont val="Times New Roman"/>
        <family val="1"/>
      </rPr>
      <t>/ Kapal módem</t>
    </r>
    <r>
      <rPr>
        <sz val="11"/>
        <rFont val="Times New Roman"/>
        <family val="1"/>
      </rPr>
      <t xml:space="preserve"> / Samtals</t>
    </r>
  </si>
  <si>
    <r>
      <t xml:space="preserve">Fjöldi notenda með Sjónvarp/ </t>
    </r>
    <r>
      <rPr>
        <sz val="11"/>
        <color rgb="FFFF0000"/>
        <rFont val="Times New Roman"/>
        <family val="1"/>
      </rPr>
      <t xml:space="preserve">IPTV/ Loftnet (DTT) / Kapal módem / </t>
    </r>
    <r>
      <rPr>
        <sz val="11"/>
        <rFont val="Times New Roman"/>
        <family val="1"/>
      </rPr>
      <t>Samtals</t>
    </r>
  </si>
  <si>
    <t xml:space="preserve">D.1.3. IPTV / Loftnet (DTT) / Kapal módem </t>
  </si>
  <si>
    <t xml:space="preserve">    Þar af ljósleiðaraheimtaugar með Point-to-Point högun</t>
  </si>
  <si>
    <t xml:space="preserve">    Þar af ljósleiðaraheimtaugar með PON högun</t>
  </si>
  <si>
    <t>MS10.5</t>
  </si>
  <si>
    <t>HLUTI C: GÖGN UM FARSÍMANET 2022</t>
  </si>
  <si>
    <t>HLUTI D: GÖGN UM INTERNETIÐ 2022</t>
  </si>
  <si>
    <t xml:space="preserve">HLUTI E: GÖGN UM PAKKATILBOÐ 2022 (BUNDLED OFFERS) </t>
  </si>
  <si>
    <t xml:space="preserve">Fjöldi ljósleiðaraheimtauga sem leigðar eru svartar frá öðrum netrekenda, fyrir eigin bitastraumsbúnað. </t>
  </si>
  <si>
    <t>Point to Point (P2P) línur reknar í eigin kerfi í eigu netrekenda</t>
  </si>
  <si>
    <t>GPON línur reknar í eigin kerfi í eigu netrekenda</t>
  </si>
  <si>
    <t>HLUTI A: GRUNNUPPLÝSINGAR FYRIR 1/1-31/12 2022</t>
  </si>
  <si>
    <t xml:space="preserve"> A.1.Starfsemi fyrirtækisins 1/1-31/12 2022</t>
  </si>
  <si>
    <t>HLUTI B: GÖGN UM FASTANET 1/1-31/12 2022</t>
  </si>
  <si>
    <t>B.3. Fastanet (PSTN, ISDN og VoIP) - tekjur í smásölu og umferð símtala 1/1-31/12 2022</t>
  </si>
  <si>
    <t>B.4. Tekjur af samtengingum og umferð 1/1-31/12 2022 - Fastanet (PSTN, ISDN og VoIP)</t>
  </si>
  <si>
    <t>B.5.1. Sambönd 1/1-31/12 2022</t>
  </si>
  <si>
    <t>B.6.1.  Önnur fjarskiptaþjónusta á fastaneti - Tekjur 1/1-31/12 2022</t>
  </si>
  <si>
    <t>Fjöldi númera flutt til fyrirtækis á fastaneti 1/1-31/12 2022</t>
  </si>
  <si>
    <t>Fjöldi númera flutt frá fyrirtæki á fastaneti 1/1-31/12 2022</t>
  </si>
  <si>
    <t>C.2.1. Farsímanet - Tekjur af eigin viðskiptamönnum 1/1-31/12 2022 (í krónum)</t>
  </si>
  <si>
    <t>C.2.2. Farsímanet - Umferð hjá eigin viðskiptamönnum 1/1-31/12 2022 (í mínútum)</t>
  </si>
  <si>
    <t>C.3. Farsímanet - Tekjur af samtengingum og umferð 1/1-31/12 2022</t>
  </si>
  <si>
    <t>C.3.2. Farsímanet - Umfang samtenginga 1/1-31/12 2022 (í mínútum)</t>
  </si>
  <si>
    <t>C.4.1 Farsímanet - Aðrar upplýsingar 1/1-31/12 2022</t>
  </si>
  <si>
    <t>C.4.2. Gagnaflutningur á farsímaneti hjá eigin viðskiptavinum 1/1-31/12 2022</t>
  </si>
  <si>
    <t>Fjöldi númera flutt til fyrirtækis á farsímaneti 1/1-31/12 2022</t>
  </si>
  <si>
    <t>Fjöldi númera flutt frá fyrirtæki á farsímaneti 1/1-31/12 2022</t>
  </si>
  <si>
    <t>D.1.2. Gagnaflutningur á fastaneti með Internet áskriftum í D.1 -  1/1-31/12 2022 - Niðurhal og upphal</t>
  </si>
  <si>
    <t>HLUTI F: GÖGN UM VELTU OG FJÁRFESTINGU 1/1-31/12 2022</t>
  </si>
  <si>
    <t>Heildartekjur af fjarskiptastarfsemi 1/1-31/12 2022 (EIR2+EIR3+EIR4+EIR5+EIR6+EIR7+EIR8+EIR9+EIR10)</t>
  </si>
  <si>
    <t>Heildarfjárfesting í áþreifanlegum eignum (Tangible assets) 1/1-31/12 2022 (EII2+EII3+EII4+EII5+EII6+EII7+EII8)</t>
  </si>
  <si>
    <t>B.1. Fjöldi lína 31/12 2022 - Fastanet (PSTN, ISDN og VoIP)</t>
  </si>
  <si>
    <t>B.2. Óbeinn aðgangur og fast forval 31/12 2022 - Fastanet (PSTN, ISDN og VoIP)</t>
  </si>
  <si>
    <t>C.1.1 - Fjöldi áskrifta 31/12 2022 - Eingöngu þjónustur fyrir tal og netið í símann</t>
  </si>
  <si>
    <t xml:space="preserve">C.1.2 - Þar af fjöldi áskrifta með þjónustu fyrir netið í símann 31/12 2022 </t>
  </si>
  <si>
    <t>C.1.3 - Fjöldi áskrifta með þjónustu eingöngu fyrir gagnamagn 31/12 2022</t>
  </si>
  <si>
    <t>D.1. Fjöldi internet áskrifenda 31/12 2022</t>
  </si>
  <si>
    <t>Fjöldi internet áskrifenda 31/12 2022,  256 Kbps og hærra</t>
  </si>
  <si>
    <t>Fjöldi internet áskrifenda 31/12 2022 með upphringiaðgang (dial up)</t>
  </si>
  <si>
    <t xml:space="preserve">E.1. Fjöldi viðskiptamanna með PAKKATILBOÐ 31/12 2022 (Bundled offers) </t>
  </si>
  <si>
    <t xml:space="preserve">Heildarfjöldi ársverka tengd fjarskiptum 31/12 2022 </t>
  </si>
  <si>
    <t>MS16.1</t>
  </si>
  <si>
    <t>MS16.2</t>
  </si>
  <si>
    <t xml:space="preserve">    - Þar af fjöldi korta án talrásar (M2M) sem er í notkun á Íslandi.</t>
  </si>
  <si>
    <t xml:space="preserve">    - Þar af fjöldi korta án talrásar (M2M) sem nota eSIM</t>
  </si>
  <si>
    <t>MS10.6</t>
  </si>
  <si>
    <t xml:space="preserve">    - Þar af fjöldi áskrifta með 4G eða 4.5G netþjónustu með endabúnaði (Router)</t>
  </si>
  <si>
    <t xml:space="preserve">    - Þar af fjöldi áskrifta með 5G netþjónustu með endabúnaði (Router)</t>
  </si>
  <si>
    <t>MS17.1</t>
  </si>
  <si>
    <t xml:space="preserve">    - Þar af tekjur af kortum án talrásar eða svokakllað machine-to-machine (M2M) sem eru í notkun á Íslandi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</si>
</sst>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0.0"/>
  </numFmts>
  <fonts count="48" x14ac:knownFonts="1">
    <font>
      <sz val="10"/>
      <name val="Arial"/>
    </font>
    <font>
      <sz val="10"/>
      <name val="Arial"/>
      <family val="2"/>
    </font>
    <font>
      <sz val="11"/>
      <name val="Times New Roman"/>
      <family val="1"/>
    </font>
    <font>
      <b/>
      <sz val="11"/>
      <name val="Times New Roman"/>
      <family val="1"/>
    </font>
    <font>
      <sz val="11"/>
      <name val="Times"/>
      <family val="1"/>
    </font>
    <font>
      <b/>
      <sz val="11"/>
      <color indexed="9"/>
      <name val="Times New Roman"/>
      <family val="1"/>
    </font>
    <font>
      <sz val="11"/>
      <color indexed="12"/>
      <name val="Times New Roman"/>
      <family val="1"/>
    </font>
    <font>
      <b/>
      <sz val="11"/>
      <name val="Times"/>
      <family val="1"/>
    </font>
    <font>
      <sz val="11"/>
      <color indexed="8"/>
      <name val="Times New Roman"/>
      <family val="1"/>
    </font>
    <font>
      <sz val="11"/>
      <color indexed="10"/>
      <name val="Times New Roman"/>
      <family val="1"/>
    </font>
    <font>
      <sz val="11"/>
      <color indexed="10"/>
      <name val="Times"/>
      <family val="1"/>
    </font>
    <font>
      <sz val="11"/>
      <color indexed="8"/>
      <name val="Times"/>
      <family val="1"/>
    </font>
    <font>
      <sz val="11"/>
      <color indexed="9"/>
      <name val="Times"/>
      <family val="1"/>
    </font>
    <font>
      <sz val="11"/>
      <color indexed="23"/>
      <name val="Times"/>
      <family val="1"/>
    </font>
    <font>
      <b/>
      <sz val="11"/>
      <color indexed="9"/>
      <name val="Times"/>
      <family val="1"/>
    </font>
    <font>
      <sz val="8"/>
      <name val="Arial"/>
      <family val="2"/>
    </font>
    <font>
      <b/>
      <sz val="10"/>
      <color indexed="10"/>
      <name val="Arial"/>
      <family val="2"/>
    </font>
    <font>
      <b/>
      <sz val="10"/>
      <name val="Arial"/>
      <family val="2"/>
    </font>
    <font>
      <sz val="11"/>
      <color indexed="81"/>
      <name val="Tahoma"/>
      <family val="2"/>
    </font>
    <font>
      <sz val="10"/>
      <name val="Arial"/>
      <family val="2"/>
    </font>
    <font>
      <sz val="8"/>
      <color indexed="81"/>
      <name val="Tahoma"/>
      <family val="2"/>
    </font>
    <font>
      <b/>
      <sz val="8"/>
      <color indexed="81"/>
      <name val="Tahoma"/>
      <family val="2"/>
    </font>
    <font>
      <sz val="12"/>
      <color indexed="10"/>
      <name val="Times New Roman"/>
      <family val="1"/>
    </font>
    <font>
      <b/>
      <u/>
      <sz val="12"/>
      <color indexed="10"/>
      <name val="Times New Roman"/>
      <family val="1"/>
    </font>
    <font>
      <sz val="12"/>
      <color indexed="10"/>
      <name val="Times"/>
      <family val="1"/>
    </font>
    <font>
      <b/>
      <sz val="12"/>
      <color indexed="10"/>
      <name val="Times New Roman"/>
      <family val="1"/>
    </font>
    <font>
      <b/>
      <sz val="14"/>
      <name val="Times New Roman"/>
      <family val="1"/>
    </font>
    <font>
      <sz val="10"/>
      <color indexed="81"/>
      <name val="Tahoma"/>
      <family val="2"/>
    </font>
    <font>
      <b/>
      <sz val="12"/>
      <name val="Times New Roman"/>
      <family val="1"/>
    </font>
    <font>
      <b/>
      <sz val="12"/>
      <name val="Times"/>
      <family val="1"/>
    </font>
    <font>
      <b/>
      <sz val="9"/>
      <color indexed="81"/>
      <name val="Tahoma"/>
      <family val="2"/>
    </font>
    <font>
      <sz val="9"/>
      <color indexed="81"/>
      <name val="Tahoma"/>
      <family val="2"/>
    </font>
    <font>
      <b/>
      <sz val="11"/>
      <color indexed="10"/>
      <name val="Times New Roman"/>
      <family val="1"/>
    </font>
    <font>
      <sz val="11"/>
      <name val="times"/>
    </font>
    <font>
      <sz val="11"/>
      <color indexed="10"/>
      <name val="Times"/>
    </font>
    <font>
      <sz val="11"/>
      <color rgb="FFFF0000"/>
      <name val="Times"/>
      <family val="1"/>
    </font>
    <font>
      <sz val="10"/>
      <color rgb="FFFF0000"/>
      <name val="Arial"/>
      <family val="2"/>
    </font>
    <font>
      <b/>
      <sz val="11"/>
      <color theme="0"/>
      <name val="Times New Roman"/>
      <family val="1"/>
    </font>
    <font>
      <sz val="11"/>
      <color theme="1"/>
      <name val="Times"/>
      <family val="1"/>
    </font>
    <font>
      <sz val="11"/>
      <color theme="1"/>
      <name val="Times New Roman"/>
      <family val="1"/>
    </font>
    <font>
      <b/>
      <sz val="12"/>
      <color theme="1"/>
      <name val="Times New Roman"/>
      <family val="1"/>
    </font>
    <font>
      <b/>
      <sz val="11"/>
      <color theme="1"/>
      <name val="Times New Roman"/>
      <family val="1"/>
    </font>
    <font>
      <b/>
      <sz val="11"/>
      <color rgb="FFFF0000"/>
      <name val="Times New Roman"/>
      <family val="1"/>
    </font>
    <font>
      <b/>
      <sz val="11"/>
      <name val="Times"/>
    </font>
    <font>
      <sz val="11"/>
      <color rgb="FFFF0000"/>
      <name val="Times"/>
    </font>
    <font>
      <b/>
      <sz val="11"/>
      <color rgb="FFFF0000"/>
      <name val="Times"/>
      <family val="1"/>
    </font>
    <font>
      <sz val="11"/>
      <color rgb="FFFF0000"/>
      <name val="Times New Roman"/>
      <family val="1"/>
    </font>
    <font>
      <i/>
      <sz val="11"/>
      <name val="Times"/>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3" fontId="2" fillId="0" borderId="0" xfId="0" applyNumberFormat="1" applyFont="1"/>
    <xf numFmtId="3" fontId="4" fillId="0" borderId="0" xfId="0" applyNumberFormat="1" applyFont="1" applyAlignment="1">
      <alignment horizontal="center"/>
    </xf>
    <xf numFmtId="3" fontId="5" fillId="2" borderId="0" xfId="0" applyNumberFormat="1" applyFont="1" applyFill="1"/>
    <xf numFmtId="3" fontId="2" fillId="0" borderId="0" xfId="0" applyNumberFormat="1" applyFont="1" applyAlignment="1">
      <alignment horizontal="left"/>
    </xf>
    <xf numFmtId="3" fontId="4" fillId="0" borderId="0" xfId="0" applyNumberFormat="1" applyFont="1"/>
    <xf numFmtId="3" fontId="4" fillId="0" borderId="0" xfId="0" applyNumberFormat="1" applyFont="1" applyAlignment="1">
      <alignment horizontal="right"/>
    </xf>
    <xf numFmtId="3" fontId="6" fillId="0" borderId="0" xfId="0" applyNumberFormat="1" applyFont="1"/>
    <xf numFmtId="3" fontId="4" fillId="0" borderId="0" xfId="0" applyNumberFormat="1" applyFont="1" applyAlignment="1">
      <alignment horizontal="left"/>
    </xf>
    <xf numFmtId="3" fontId="3" fillId="0" borderId="0" xfId="0" applyNumberFormat="1" applyFont="1" applyAlignment="1">
      <alignment horizontal="center"/>
    </xf>
    <xf numFmtId="3" fontId="3" fillId="0" borderId="0" xfId="0" applyNumberFormat="1" applyFont="1"/>
    <xf numFmtId="3" fontId="3" fillId="0" borderId="0" xfId="0" applyNumberFormat="1" applyFont="1" applyAlignment="1">
      <alignment horizontal="left"/>
    </xf>
    <xf numFmtId="3" fontId="5" fillId="2" borderId="0" xfId="0" applyNumberFormat="1" applyFont="1" applyFill="1" applyAlignment="1">
      <alignment horizontal="left"/>
    </xf>
    <xf numFmtId="3" fontId="9" fillId="0" borderId="0" xfId="0" applyNumberFormat="1" applyFont="1"/>
    <xf numFmtId="3" fontId="10" fillId="0" borderId="0" xfId="0" applyNumberFormat="1" applyFont="1"/>
    <xf numFmtId="3" fontId="12" fillId="0" borderId="0" xfId="0" applyNumberFormat="1" applyFont="1" applyAlignment="1">
      <alignment horizontal="center"/>
    </xf>
    <xf numFmtId="3" fontId="5" fillId="2" borderId="0" xfId="0" applyNumberFormat="1" applyFont="1" applyFill="1" applyAlignment="1">
      <alignment vertical="top"/>
    </xf>
    <xf numFmtId="3" fontId="2" fillId="0" borderId="0" xfId="0" applyNumberFormat="1" applyFont="1" applyAlignment="1">
      <alignment vertical="top"/>
    </xf>
    <xf numFmtId="3" fontId="3" fillId="0" borderId="0" xfId="0" applyNumberFormat="1" applyFont="1" applyAlignment="1">
      <alignment horizontal="center" vertical="top"/>
    </xf>
    <xf numFmtId="3" fontId="7" fillId="0" borderId="0" xfId="0" applyNumberFormat="1" applyFont="1" applyAlignment="1">
      <alignment horizontal="left" vertical="top"/>
    </xf>
    <xf numFmtId="3" fontId="4" fillId="0" borderId="0" xfId="0" applyNumberFormat="1" applyFont="1" applyAlignment="1">
      <alignment horizontal="left" vertical="top"/>
    </xf>
    <xf numFmtId="3" fontId="7" fillId="0" borderId="0" xfId="0" applyNumberFormat="1" applyFont="1" applyAlignment="1">
      <alignment horizontal="center" vertical="top"/>
    </xf>
    <xf numFmtId="3" fontId="14" fillId="2" borderId="0" xfId="0" applyNumberFormat="1" applyFont="1" applyFill="1" applyAlignment="1">
      <alignment horizontal="left" vertical="top"/>
    </xf>
    <xf numFmtId="3" fontId="2" fillId="0" borderId="0" xfId="0" applyNumberFormat="1" applyFont="1" applyAlignment="1">
      <alignment horizontal="center"/>
    </xf>
    <xf numFmtId="165" fontId="4" fillId="0" borderId="0" xfId="0" applyNumberFormat="1" applyFont="1"/>
    <xf numFmtId="3" fontId="2" fillId="0" borderId="1" xfId="0" applyNumberFormat="1" applyFont="1" applyBorder="1"/>
    <xf numFmtId="3" fontId="4" fillId="0" borderId="1" xfId="0" applyNumberFormat="1" applyFont="1" applyBorder="1" applyAlignment="1">
      <alignment horizontal="center"/>
    </xf>
    <xf numFmtId="3" fontId="4" fillId="0" borderId="1" xfId="0" applyNumberFormat="1" applyFont="1" applyBorder="1" applyAlignment="1">
      <alignment horizontal="right"/>
    </xf>
    <xf numFmtId="3" fontId="2" fillId="0" borderId="1" xfId="0" applyNumberFormat="1" applyFont="1" applyBorder="1" applyAlignment="1">
      <alignment horizontal="left"/>
    </xf>
    <xf numFmtId="3" fontId="4" fillId="0" borderId="1" xfId="0" applyNumberFormat="1" applyFont="1" applyBorder="1"/>
    <xf numFmtId="3" fontId="4" fillId="0" borderId="2" xfId="0" applyNumberFormat="1" applyFont="1" applyBorder="1"/>
    <xf numFmtId="3" fontId="4" fillId="0" borderId="3" xfId="0" applyNumberFormat="1" applyFont="1" applyBorder="1" applyAlignment="1">
      <alignment horizontal="center"/>
    </xf>
    <xf numFmtId="3" fontId="7" fillId="0" borderId="1" xfId="0" applyNumberFormat="1" applyFont="1" applyBorder="1" applyAlignment="1">
      <alignment horizontal="center"/>
    </xf>
    <xf numFmtId="3" fontId="2" fillId="0" borderId="1" xfId="0" applyNumberFormat="1" applyFont="1" applyBorder="1" applyAlignment="1">
      <alignment wrapText="1"/>
    </xf>
    <xf numFmtId="3" fontId="4" fillId="3" borderId="1" xfId="0" applyNumberFormat="1" applyFont="1" applyFill="1" applyBorder="1"/>
    <xf numFmtId="3" fontId="4" fillId="0" borderId="1" xfId="2" applyNumberFormat="1" applyFont="1" applyFill="1" applyBorder="1" applyAlignment="1"/>
    <xf numFmtId="3" fontId="4" fillId="0" borderId="1" xfId="2" applyNumberFormat="1" applyFont="1" applyFill="1" applyBorder="1" applyAlignment="1">
      <alignment horizontal="right"/>
    </xf>
    <xf numFmtId="3" fontId="8" fillId="0" borderId="1" xfId="0" applyNumberFormat="1" applyFont="1" applyBorder="1" applyAlignment="1">
      <alignment wrapText="1"/>
    </xf>
    <xf numFmtId="3" fontId="4" fillId="3" borderId="1" xfId="0" applyNumberFormat="1" applyFont="1" applyFill="1" applyBorder="1" applyAlignment="1">
      <alignment horizontal="right"/>
    </xf>
    <xf numFmtId="3" fontId="8" fillId="0" borderId="1" xfId="0" applyNumberFormat="1" applyFont="1" applyBorder="1"/>
    <xf numFmtId="3" fontId="8" fillId="3" borderId="1" xfId="0" applyNumberFormat="1" applyFont="1" applyFill="1" applyBorder="1" applyAlignment="1">
      <alignment horizontal="left"/>
    </xf>
    <xf numFmtId="3" fontId="8" fillId="3" borderId="1" xfId="0" applyNumberFormat="1" applyFont="1" applyFill="1" applyBorder="1" applyAlignment="1">
      <alignment wrapText="1"/>
    </xf>
    <xf numFmtId="3" fontId="8" fillId="3" borderId="1" xfId="0" applyNumberFormat="1" applyFont="1" applyFill="1" applyBorder="1"/>
    <xf numFmtId="3" fontId="2" fillId="0" borderId="1" xfId="0" applyNumberFormat="1" applyFont="1" applyBorder="1" applyAlignment="1">
      <alignment vertical="top"/>
    </xf>
    <xf numFmtId="3" fontId="2" fillId="0" borderId="1" xfId="0" applyNumberFormat="1" applyFont="1" applyBorder="1" applyAlignment="1">
      <alignment horizontal="left" vertical="top"/>
    </xf>
    <xf numFmtId="3" fontId="4" fillId="0" borderId="1" xfId="0" applyNumberFormat="1" applyFont="1" applyBorder="1" applyAlignment="1">
      <alignment horizontal="left" vertical="top"/>
    </xf>
    <xf numFmtId="3" fontId="4" fillId="0" borderId="1" xfId="0" applyNumberFormat="1" applyFont="1" applyBorder="1" applyAlignment="1">
      <alignment wrapText="1"/>
    </xf>
    <xf numFmtId="3" fontId="2" fillId="0" borderId="1" xfId="0" applyNumberFormat="1" applyFont="1" applyBorder="1" applyAlignment="1">
      <alignment horizontal="center"/>
    </xf>
    <xf numFmtId="0" fontId="16" fillId="0" borderId="0" xfId="0" applyFont="1"/>
    <xf numFmtId="0" fontId="17" fillId="0" borderId="0" xfId="0" applyFont="1"/>
    <xf numFmtId="3" fontId="11" fillId="0" borderId="1" xfId="0" applyNumberFormat="1" applyFont="1" applyBorder="1"/>
    <xf numFmtId="3" fontId="2" fillId="0" borderId="1" xfId="0" applyNumberFormat="1" applyFont="1" applyBorder="1" applyAlignment="1">
      <alignment vertical="top" wrapText="1"/>
    </xf>
    <xf numFmtId="3" fontId="4" fillId="2" borderId="1" xfId="0" applyNumberFormat="1" applyFont="1" applyFill="1" applyBorder="1"/>
    <xf numFmtId="3" fontId="7" fillId="0" borderId="0" xfId="0" applyNumberFormat="1" applyFont="1"/>
    <xf numFmtId="3" fontId="13" fillId="0" borderId="0" xfId="0" applyNumberFormat="1" applyFont="1"/>
    <xf numFmtId="3" fontId="35" fillId="0" borderId="0" xfId="0" applyNumberFormat="1" applyFont="1"/>
    <xf numFmtId="0" fontId="36" fillId="0" borderId="0" xfId="0" applyFont="1"/>
    <xf numFmtId="3" fontId="11" fillId="0" borderId="0" xfId="0" applyNumberFormat="1" applyFont="1"/>
    <xf numFmtId="3" fontId="2" fillId="0" borderId="0" xfId="0" applyNumberFormat="1" applyFont="1" applyAlignment="1">
      <alignment horizontal="left" vertical="top"/>
    </xf>
    <xf numFmtId="0" fontId="19" fillId="0" borderId="0" xfId="0" applyFont="1"/>
    <xf numFmtId="3" fontId="2" fillId="3" borderId="1" xfId="0" applyNumberFormat="1" applyFont="1" applyFill="1" applyBorder="1"/>
    <xf numFmtId="3" fontId="2" fillId="0" borderId="4" xfId="0" applyNumberFormat="1" applyFont="1" applyBorder="1" applyAlignment="1">
      <alignment horizontal="right"/>
    </xf>
    <xf numFmtId="3" fontId="3" fillId="0" borderId="0" xfId="0" applyNumberFormat="1" applyFont="1" applyAlignment="1">
      <alignment vertical="top"/>
    </xf>
    <xf numFmtId="0" fontId="22" fillId="0" borderId="0" xfId="0" applyFont="1"/>
    <xf numFmtId="3" fontId="24" fillId="0" borderId="0" xfId="0" applyNumberFormat="1" applyFont="1"/>
    <xf numFmtId="0" fontId="25" fillId="0" borderId="0" xfId="0" applyFont="1"/>
    <xf numFmtId="3" fontId="37" fillId="2" borderId="0" xfId="0" applyNumberFormat="1" applyFont="1" applyFill="1" applyAlignment="1">
      <alignment vertical="top"/>
    </xf>
    <xf numFmtId="3" fontId="38" fillId="0" borderId="1" xfId="0" applyNumberFormat="1" applyFont="1" applyBorder="1"/>
    <xf numFmtId="3" fontId="37" fillId="2" borderId="0" xfId="0" applyNumberFormat="1" applyFont="1" applyFill="1"/>
    <xf numFmtId="3" fontId="26" fillId="0" borderId="0" xfId="0" applyNumberFormat="1" applyFont="1" applyAlignment="1">
      <alignment horizontal="center"/>
    </xf>
    <xf numFmtId="3" fontId="26" fillId="0" borderId="0" xfId="0" applyNumberFormat="1" applyFont="1" applyAlignment="1">
      <alignment horizontal="center" vertical="top"/>
    </xf>
    <xf numFmtId="3" fontId="7" fillId="0" borderId="0" xfId="0" applyNumberFormat="1" applyFont="1" applyAlignment="1">
      <alignment horizontal="center"/>
    </xf>
    <xf numFmtId="0" fontId="17" fillId="0" borderId="0" xfId="0" applyFont="1" applyAlignment="1">
      <alignment horizontal="center"/>
    </xf>
    <xf numFmtId="3" fontId="4" fillId="0" borderId="1" xfId="1" applyNumberFormat="1" applyFont="1" applyFill="1" applyBorder="1" applyAlignment="1"/>
    <xf numFmtId="3" fontId="39" fillId="0" borderId="1" xfId="0" applyNumberFormat="1" applyFont="1" applyBorder="1"/>
    <xf numFmtId="3" fontId="3" fillId="0" borderId="1" xfId="0" applyNumberFormat="1" applyFont="1" applyBorder="1" applyAlignment="1">
      <alignment horizontal="center"/>
    </xf>
    <xf numFmtId="3" fontId="4" fillId="4" borderId="1" xfId="0" applyNumberFormat="1" applyFont="1" applyFill="1" applyBorder="1"/>
    <xf numFmtId="3" fontId="28" fillId="0" borderId="5" xfId="0" applyNumberFormat="1" applyFont="1" applyBorder="1" applyAlignment="1">
      <alignment horizontal="center" vertical="top"/>
    </xf>
    <xf numFmtId="3" fontId="29" fillId="0" borderId="6" xfId="0" applyNumberFormat="1" applyFont="1" applyBorder="1" applyAlignment="1">
      <alignment horizontal="center"/>
    </xf>
    <xf numFmtId="3" fontId="2" fillId="4" borderId="1" xfId="0" applyNumberFormat="1" applyFont="1" applyFill="1" applyBorder="1"/>
    <xf numFmtId="3" fontId="40" fillId="0" borderId="6" xfId="0" applyNumberFormat="1" applyFont="1" applyBorder="1"/>
    <xf numFmtId="3" fontId="40" fillId="0" borderId="7" xfId="0" applyNumberFormat="1" applyFont="1" applyBorder="1"/>
    <xf numFmtId="0" fontId="41" fillId="0" borderId="0" xfId="0" applyFont="1"/>
    <xf numFmtId="3" fontId="28" fillId="0" borderId="0" xfId="0" applyNumberFormat="1" applyFont="1" applyAlignment="1">
      <alignment horizontal="center" vertical="top"/>
    </xf>
    <xf numFmtId="3" fontId="29" fillId="0" borderId="0" xfId="0" applyNumberFormat="1" applyFont="1" applyAlignment="1">
      <alignment horizontal="center"/>
    </xf>
    <xf numFmtId="3" fontId="40" fillId="0" borderId="0" xfId="0" applyNumberFormat="1" applyFont="1"/>
    <xf numFmtId="3" fontId="3" fillId="0" borderId="8" xfId="0" applyNumberFormat="1" applyFont="1" applyBorder="1" applyAlignment="1">
      <alignment horizontal="center"/>
    </xf>
    <xf numFmtId="3" fontId="39" fillId="0" borderId="0" xfId="0" applyNumberFormat="1" applyFont="1"/>
    <xf numFmtId="3" fontId="2" fillId="0" borderId="0" xfId="0" applyNumberFormat="1" applyFont="1" applyAlignment="1">
      <alignment horizontal="right"/>
    </xf>
    <xf numFmtId="3" fontId="2" fillId="0" borderId="9" xfId="0" applyNumberFormat="1" applyFont="1" applyBorder="1"/>
    <xf numFmtId="3" fontId="2" fillId="0" borderId="9" xfId="0" applyNumberFormat="1" applyFont="1" applyBorder="1" applyAlignment="1">
      <alignment horizontal="left" vertical="top"/>
    </xf>
    <xf numFmtId="3" fontId="4" fillId="0" borderId="9" xfId="0" applyNumberFormat="1" applyFont="1" applyBorder="1" applyAlignment="1">
      <alignment horizontal="center"/>
    </xf>
    <xf numFmtId="3" fontId="4" fillId="0" borderId="9" xfId="0" applyNumberFormat="1" applyFont="1" applyBorder="1"/>
    <xf numFmtId="3" fontId="33" fillId="0" borderId="1" xfId="0" applyNumberFormat="1" applyFont="1" applyBorder="1" applyAlignment="1">
      <alignment horizontal="right"/>
    </xf>
    <xf numFmtId="0" fontId="1" fillId="0" borderId="0" xfId="0" applyFont="1"/>
    <xf numFmtId="16" fontId="1" fillId="0" borderId="0" xfId="0" applyNumberFormat="1" applyFont="1"/>
    <xf numFmtId="3" fontId="4" fillId="0" borderId="1" xfId="0" applyNumberFormat="1" applyFont="1" applyBorder="1" applyAlignment="1">
      <alignment horizontal="left"/>
    </xf>
    <xf numFmtId="3" fontId="43" fillId="0" borderId="0" xfId="0" applyNumberFormat="1" applyFont="1" applyAlignment="1">
      <alignment horizontal="center"/>
    </xf>
    <xf numFmtId="3" fontId="43" fillId="0" borderId="8" xfId="0" applyNumberFormat="1" applyFont="1" applyBorder="1" applyAlignment="1">
      <alignment horizontal="center"/>
    </xf>
    <xf numFmtId="3" fontId="2" fillId="0" borderId="2" xfId="0" applyNumberFormat="1" applyFont="1" applyBorder="1" applyAlignment="1">
      <alignment horizontal="left" vertical="top"/>
    </xf>
    <xf numFmtId="3" fontId="3" fillId="0" borderId="1" xfId="0" applyNumberFormat="1" applyFont="1" applyBorder="1" applyAlignment="1">
      <alignment horizontal="left" vertical="top"/>
    </xf>
    <xf numFmtId="3" fontId="45" fillId="0" borderId="0" xfId="0" applyNumberFormat="1" applyFont="1"/>
    <xf numFmtId="3" fontId="46" fillId="0" borderId="0" xfId="0" applyNumberFormat="1" applyFont="1" applyAlignment="1">
      <alignment vertical="top"/>
    </xf>
    <xf numFmtId="3" fontId="2" fillId="0" borderId="0" xfId="0" applyNumberFormat="1" applyFont="1" applyAlignment="1">
      <alignment vertical="top" wrapText="1"/>
    </xf>
    <xf numFmtId="3" fontId="44" fillId="0" borderId="0" xfId="0" applyNumberFormat="1" applyFont="1" applyAlignment="1">
      <alignment horizontal="center"/>
    </xf>
    <xf numFmtId="3" fontId="46" fillId="0" borderId="0" xfId="0" applyNumberFormat="1" applyFont="1"/>
    <xf numFmtId="3" fontId="2" fillId="0" borderId="4" xfId="0" applyNumberFormat="1" applyFont="1" applyBorder="1"/>
    <xf numFmtId="3" fontId="4" fillId="0" borderId="4" xfId="0" applyNumberFormat="1" applyFont="1" applyBorder="1" applyAlignment="1">
      <alignment horizontal="center"/>
    </xf>
    <xf numFmtId="3" fontId="4" fillId="0" borderId="4" xfId="0" applyNumberFormat="1" applyFont="1" applyBorder="1"/>
    <xf numFmtId="3" fontId="2" fillId="0" borderId="10" xfId="0" applyNumberFormat="1" applyFont="1" applyBorder="1"/>
    <xf numFmtId="3" fontId="4" fillId="0" borderId="10" xfId="0" applyNumberFormat="1" applyFont="1" applyBorder="1"/>
    <xf numFmtId="3" fontId="4" fillId="0" borderId="10" xfId="0" applyNumberFormat="1" applyFont="1" applyBorder="1" applyAlignment="1">
      <alignment horizontal="center"/>
    </xf>
    <xf numFmtId="3" fontId="47" fillId="0" borderId="0" xfId="0" applyNumberFormat="1" applyFont="1"/>
    <xf numFmtId="3" fontId="2" fillId="0" borderId="1" xfId="0" applyNumberFormat="1" applyFont="1" applyBorder="1" applyAlignment="1">
      <alignment horizontal="right"/>
    </xf>
    <xf numFmtId="0" fontId="46" fillId="0" borderId="0" xfId="0" applyFont="1" applyAlignment="1">
      <alignment horizontal="center"/>
    </xf>
    <xf numFmtId="3" fontId="2" fillId="5" borderId="1" xfId="0" applyNumberFormat="1" applyFont="1" applyFill="1" applyBorder="1" applyAlignment="1">
      <alignment horizontal="center"/>
    </xf>
    <xf numFmtId="0" fontId="2" fillId="0" borderId="1" xfId="0" applyFont="1" applyBorder="1"/>
    <xf numFmtId="0" fontId="1" fillId="0" borderId="0" xfId="0" applyFont="1" applyAlignment="1">
      <alignment wrapText="1"/>
    </xf>
    <xf numFmtId="0" fontId="0" fillId="0" borderId="0" xfId="0" applyAlignment="1">
      <alignmen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41"/>
  <sheetViews>
    <sheetView tabSelected="1" zoomScaleNormal="100" workbookViewId="0"/>
  </sheetViews>
  <sheetFormatPr defaultRowHeight="12.75" x14ac:dyDescent="0.2"/>
  <cols>
    <col min="1" max="1" width="9.5703125" customWidth="1"/>
    <col min="2" max="2" width="99.7109375" customWidth="1"/>
    <col min="3" max="3" width="8.5703125" customWidth="1"/>
    <col min="4" max="5" width="16.140625" customWidth="1"/>
    <col min="6" max="6" width="16.5703125" customWidth="1"/>
    <col min="7" max="7" width="15" customWidth="1"/>
  </cols>
  <sheetData>
    <row r="1" spans="1:8" ht="18.75" x14ac:dyDescent="0.3">
      <c r="A1" s="1"/>
      <c r="B1" s="69" t="s">
        <v>599</v>
      </c>
      <c r="C1" s="2"/>
      <c r="D1" s="2"/>
      <c r="E1" s="2"/>
      <c r="F1" s="2"/>
    </row>
    <row r="2" spans="1:8" ht="15" x14ac:dyDescent="0.25">
      <c r="A2" s="1"/>
      <c r="B2" s="1"/>
      <c r="C2" s="2"/>
      <c r="D2" s="2"/>
      <c r="E2" s="2"/>
      <c r="F2" s="2"/>
    </row>
    <row r="3" spans="1:8" ht="15.75" x14ac:dyDescent="0.25">
      <c r="A3" s="1"/>
      <c r="B3" s="3" t="s">
        <v>600</v>
      </c>
      <c r="C3" s="2"/>
      <c r="D3" s="2"/>
      <c r="E3" s="2"/>
      <c r="F3" s="2"/>
      <c r="G3" s="65" t="s">
        <v>171</v>
      </c>
    </row>
    <row r="4" spans="1:8" ht="15" x14ac:dyDescent="0.25">
      <c r="A4" s="1"/>
      <c r="B4" s="4"/>
      <c r="C4" s="2"/>
      <c r="D4" s="5"/>
      <c r="E4" s="5"/>
      <c r="F4" s="5"/>
    </row>
    <row r="5" spans="1:8" ht="15" x14ac:dyDescent="0.25">
      <c r="A5" s="25" t="s">
        <v>0</v>
      </c>
      <c r="B5" s="28" t="s">
        <v>439</v>
      </c>
      <c r="C5" s="26" t="s">
        <v>1</v>
      </c>
      <c r="D5" s="27"/>
      <c r="E5" s="5"/>
      <c r="F5" s="5"/>
    </row>
    <row r="6" spans="1:8" ht="15" x14ac:dyDescent="0.25">
      <c r="A6" s="25" t="s">
        <v>2</v>
      </c>
      <c r="B6" s="28" t="s">
        <v>440</v>
      </c>
      <c r="C6" s="26" t="s">
        <v>1</v>
      </c>
      <c r="D6" s="27"/>
      <c r="E6" s="5"/>
      <c r="F6" s="5"/>
    </row>
    <row r="7" spans="1:8" ht="15" x14ac:dyDescent="0.25">
      <c r="A7" s="25" t="s">
        <v>3</v>
      </c>
      <c r="B7" s="28" t="s">
        <v>443</v>
      </c>
      <c r="C7" s="26" t="s">
        <v>1</v>
      </c>
      <c r="D7" s="27"/>
      <c r="E7" s="5"/>
      <c r="F7" s="5"/>
    </row>
    <row r="8" spans="1:8" ht="15" x14ac:dyDescent="0.25">
      <c r="A8" s="25" t="s">
        <v>4</v>
      </c>
      <c r="B8" s="28" t="s">
        <v>441</v>
      </c>
      <c r="C8" s="26" t="s">
        <v>1</v>
      </c>
      <c r="D8" s="27"/>
      <c r="E8" s="5"/>
      <c r="F8" s="5"/>
    </row>
    <row r="9" spans="1:8" ht="15" x14ac:dyDescent="0.25">
      <c r="A9" s="25" t="s">
        <v>5</v>
      </c>
      <c r="B9" s="28" t="s">
        <v>445</v>
      </c>
      <c r="C9" s="26" t="s">
        <v>1</v>
      </c>
      <c r="D9" s="27"/>
      <c r="E9" s="5"/>
      <c r="F9" s="5"/>
    </row>
    <row r="10" spans="1:8" s="59" customFormat="1" ht="15" x14ac:dyDescent="0.25">
      <c r="A10" s="25" t="s">
        <v>6</v>
      </c>
      <c r="B10" s="28" t="s">
        <v>444</v>
      </c>
      <c r="C10" s="26" t="s">
        <v>1</v>
      </c>
      <c r="D10" s="27"/>
      <c r="E10" s="5"/>
      <c r="F10" s="5"/>
      <c r="H10"/>
    </row>
    <row r="11" spans="1:8" ht="15" x14ac:dyDescent="0.25">
      <c r="A11" s="25" t="s">
        <v>7</v>
      </c>
      <c r="B11" s="28" t="s">
        <v>8</v>
      </c>
      <c r="C11" s="26" t="s">
        <v>1</v>
      </c>
      <c r="D11" s="27"/>
      <c r="E11" s="55"/>
      <c r="F11" s="5"/>
    </row>
    <row r="12" spans="1:8" ht="15" x14ac:dyDescent="0.25">
      <c r="A12" s="25" t="s">
        <v>223</v>
      </c>
      <c r="B12" s="28" t="s">
        <v>9</v>
      </c>
      <c r="C12" s="26" t="s">
        <v>1</v>
      </c>
      <c r="D12" s="27"/>
      <c r="E12" s="5"/>
      <c r="F12" s="5"/>
    </row>
    <row r="13" spans="1:8" ht="15" x14ac:dyDescent="0.25">
      <c r="A13" s="25" t="s">
        <v>224</v>
      </c>
      <c r="B13" s="25" t="s">
        <v>532</v>
      </c>
      <c r="C13" s="26" t="s">
        <v>1</v>
      </c>
      <c r="D13" s="27"/>
      <c r="E13" s="5"/>
      <c r="F13" s="5"/>
    </row>
    <row r="14" spans="1:8" ht="15" x14ac:dyDescent="0.25">
      <c r="A14" s="25" t="s">
        <v>225</v>
      </c>
      <c r="B14" s="25" t="s">
        <v>442</v>
      </c>
      <c r="C14" s="26" t="s">
        <v>1</v>
      </c>
      <c r="D14" s="27"/>
      <c r="E14" s="5"/>
      <c r="F14" s="5"/>
    </row>
    <row r="15" spans="1:8" ht="15" x14ac:dyDescent="0.25">
      <c r="A15" s="7"/>
      <c r="B15" s="4"/>
      <c r="C15" s="8"/>
      <c r="D15" s="5"/>
      <c r="E15" s="5"/>
      <c r="F15" s="5"/>
    </row>
    <row r="16" spans="1:8" ht="15" x14ac:dyDescent="0.25">
      <c r="A16" s="7"/>
      <c r="B16" s="9" t="s">
        <v>601</v>
      </c>
      <c r="C16" s="2"/>
      <c r="D16" s="5"/>
      <c r="E16" s="5"/>
      <c r="F16" s="5"/>
    </row>
    <row r="17" spans="1:8" ht="15" x14ac:dyDescent="0.25">
      <c r="A17" s="1"/>
      <c r="B17" s="10"/>
      <c r="C17" s="2"/>
      <c r="D17" s="5"/>
      <c r="E17" s="5"/>
      <c r="F17" s="5"/>
      <c r="H17" s="5"/>
    </row>
    <row r="18" spans="1:8" ht="15" x14ac:dyDescent="0.25">
      <c r="A18" s="1"/>
      <c r="B18" s="3" t="s">
        <v>620</v>
      </c>
      <c r="C18" s="2"/>
      <c r="D18" s="5"/>
      <c r="E18" s="5"/>
      <c r="F18" s="5"/>
      <c r="H18" s="5"/>
    </row>
    <row r="19" spans="1:8" ht="15" x14ac:dyDescent="0.25">
      <c r="A19" s="1"/>
      <c r="B19" s="10"/>
      <c r="C19" s="2"/>
      <c r="D19" s="32" t="s">
        <v>10</v>
      </c>
      <c r="E19" s="32" t="s">
        <v>11</v>
      </c>
      <c r="F19" s="32" t="s">
        <v>12</v>
      </c>
      <c r="H19" s="5"/>
    </row>
    <row r="20" spans="1:8" ht="15" x14ac:dyDescent="0.25">
      <c r="A20" s="25" t="s">
        <v>13</v>
      </c>
      <c r="B20" s="33" t="s">
        <v>14</v>
      </c>
      <c r="C20" s="26" t="s">
        <v>15</v>
      </c>
      <c r="D20" s="29"/>
      <c r="E20" s="29"/>
      <c r="F20" s="29">
        <f t="shared" ref="F20:F25" si="0">SUM(D20:E20)</f>
        <v>0</v>
      </c>
      <c r="G20" s="56"/>
      <c r="H20" s="5"/>
    </row>
    <row r="21" spans="1:8" ht="15" x14ac:dyDescent="0.25">
      <c r="A21" s="25" t="s">
        <v>16</v>
      </c>
      <c r="B21" s="33" t="s">
        <v>17</v>
      </c>
      <c r="C21" s="26" t="s">
        <v>15</v>
      </c>
      <c r="D21" s="29">
        <f>+D22+D23</f>
        <v>0</v>
      </c>
      <c r="E21" s="29">
        <f>+E22+E23</f>
        <v>0</v>
      </c>
      <c r="F21" s="29">
        <f t="shared" si="0"/>
        <v>0</v>
      </c>
      <c r="H21" s="5"/>
    </row>
    <row r="22" spans="1:8" ht="15" x14ac:dyDescent="0.25">
      <c r="A22" s="25" t="s">
        <v>333</v>
      </c>
      <c r="B22" s="25" t="s">
        <v>206</v>
      </c>
      <c r="C22" s="26" t="s">
        <v>15</v>
      </c>
      <c r="D22" s="29"/>
      <c r="E22" s="29"/>
      <c r="F22" s="29">
        <f t="shared" si="0"/>
        <v>0</v>
      </c>
      <c r="H22" s="5"/>
    </row>
    <row r="23" spans="1:8" ht="15" x14ac:dyDescent="0.25">
      <c r="A23" s="25" t="s">
        <v>334</v>
      </c>
      <c r="B23" s="33" t="s">
        <v>205</v>
      </c>
      <c r="C23" s="26" t="s">
        <v>15</v>
      </c>
      <c r="D23" s="29"/>
      <c r="E23" s="29"/>
      <c r="F23" s="29">
        <f t="shared" si="0"/>
        <v>0</v>
      </c>
      <c r="H23" s="5"/>
    </row>
    <row r="24" spans="1:8" ht="15" x14ac:dyDescent="0.25">
      <c r="A24" s="25" t="s">
        <v>18</v>
      </c>
      <c r="B24" s="33" t="s">
        <v>341</v>
      </c>
      <c r="C24" s="26" t="s">
        <v>15</v>
      </c>
      <c r="D24" s="29"/>
      <c r="E24" s="29"/>
      <c r="F24" s="29">
        <f t="shared" si="0"/>
        <v>0</v>
      </c>
      <c r="H24" s="5"/>
    </row>
    <row r="25" spans="1:8" ht="15" x14ac:dyDescent="0.25">
      <c r="A25" s="25" t="s">
        <v>19</v>
      </c>
      <c r="B25" s="25" t="s">
        <v>278</v>
      </c>
      <c r="C25" s="26" t="s">
        <v>15</v>
      </c>
      <c r="D25" s="29"/>
      <c r="E25" s="29"/>
      <c r="F25" s="29">
        <f t="shared" si="0"/>
        <v>0</v>
      </c>
      <c r="H25" s="5"/>
    </row>
    <row r="26" spans="1:8" ht="15" x14ac:dyDescent="0.25">
      <c r="A26" s="25" t="s">
        <v>335</v>
      </c>
      <c r="B26" s="25" t="s">
        <v>356</v>
      </c>
      <c r="C26" s="26" t="s">
        <v>15</v>
      </c>
      <c r="D26" s="29">
        <f>+D20+D21+D24+D25</f>
        <v>0</v>
      </c>
      <c r="E26" s="29">
        <f>+E20+E21+E24+E25</f>
        <v>0</v>
      </c>
      <c r="F26" s="29">
        <f>SUM(D26:E26)</f>
        <v>0</v>
      </c>
      <c r="H26" s="5"/>
    </row>
    <row r="27" spans="1:8" ht="15" x14ac:dyDescent="0.25">
      <c r="A27" s="1"/>
      <c r="B27" s="1"/>
      <c r="C27" s="5"/>
      <c r="D27" s="5"/>
      <c r="E27" s="5"/>
      <c r="F27" s="5"/>
      <c r="H27" s="5"/>
    </row>
    <row r="28" spans="1:8" ht="15" x14ac:dyDescent="0.25">
      <c r="A28" s="25" t="s">
        <v>336</v>
      </c>
      <c r="B28" s="25" t="s">
        <v>357</v>
      </c>
      <c r="C28" s="26" t="s">
        <v>15</v>
      </c>
      <c r="D28" s="29">
        <f>+D29+D32+D35</f>
        <v>0</v>
      </c>
      <c r="E28" s="29">
        <f>+E29+E32+E35</f>
        <v>0</v>
      </c>
      <c r="F28" s="29">
        <f t="shared" ref="F28:F60" si="1">SUM(D28:E28)</f>
        <v>0</v>
      </c>
      <c r="H28" s="5"/>
    </row>
    <row r="29" spans="1:8" ht="15" x14ac:dyDescent="0.25">
      <c r="A29" s="25" t="s">
        <v>20</v>
      </c>
      <c r="B29" s="25" t="s">
        <v>358</v>
      </c>
      <c r="C29" s="26" t="s">
        <v>15</v>
      </c>
      <c r="D29" s="29">
        <f>+D30+D31</f>
        <v>0</v>
      </c>
      <c r="E29" s="29">
        <f>+E30+E31</f>
        <v>0</v>
      </c>
      <c r="F29" s="29">
        <f t="shared" si="1"/>
        <v>0</v>
      </c>
      <c r="H29" s="5"/>
    </row>
    <row r="30" spans="1:8" ht="15" x14ac:dyDescent="0.25">
      <c r="A30" s="25" t="s">
        <v>337</v>
      </c>
      <c r="B30" s="25" t="s">
        <v>287</v>
      </c>
      <c r="C30" s="26" t="s">
        <v>15</v>
      </c>
      <c r="D30" s="29"/>
      <c r="E30" s="29"/>
      <c r="F30" s="29">
        <f t="shared" si="1"/>
        <v>0</v>
      </c>
      <c r="H30" s="5"/>
    </row>
    <row r="31" spans="1:8" ht="15" x14ac:dyDescent="0.25">
      <c r="A31" s="25" t="s">
        <v>338</v>
      </c>
      <c r="B31" s="25" t="s">
        <v>385</v>
      </c>
      <c r="C31" s="26" t="s">
        <v>15</v>
      </c>
      <c r="D31" s="29"/>
      <c r="E31" s="29"/>
      <c r="F31" s="29">
        <f t="shared" si="1"/>
        <v>0</v>
      </c>
      <c r="H31" s="5"/>
    </row>
    <row r="32" spans="1:8" ht="15" x14ac:dyDescent="0.25">
      <c r="A32" s="25" t="s">
        <v>21</v>
      </c>
      <c r="B32" s="25" t="s">
        <v>359</v>
      </c>
      <c r="C32" s="26" t="s">
        <v>15</v>
      </c>
      <c r="D32" s="29">
        <f>+D33+D34</f>
        <v>0</v>
      </c>
      <c r="E32" s="29">
        <f>+E33+E34</f>
        <v>0</v>
      </c>
      <c r="F32" s="29">
        <f t="shared" si="1"/>
        <v>0</v>
      </c>
      <c r="H32" s="5"/>
    </row>
    <row r="33" spans="1:8" ht="15" x14ac:dyDescent="0.25">
      <c r="A33" s="25" t="s">
        <v>339</v>
      </c>
      <c r="B33" s="25" t="s">
        <v>288</v>
      </c>
      <c r="C33" s="26" t="s">
        <v>15</v>
      </c>
      <c r="D33" s="29"/>
      <c r="E33" s="29"/>
      <c r="F33" s="29">
        <f t="shared" si="1"/>
        <v>0</v>
      </c>
      <c r="H33" s="5"/>
    </row>
    <row r="34" spans="1:8" ht="15" x14ac:dyDescent="0.25">
      <c r="A34" s="25" t="s">
        <v>340</v>
      </c>
      <c r="B34" s="25" t="s">
        <v>386</v>
      </c>
      <c r="C34" s="26" t="s">
        <v>15</v>
      </c>
      <c r="D34" s="29"/>
      <c r="E34" s="29"/>
      <c r="F34" s="29">
        <f t="shared" si="1"/>
        <v>0</v>
      </c>
      <c r="H34" s="5"/>
    </row>
    <row r="35" spans="1:8" ht="15" x14ac:dyDescent="0.25">
      <c r="A35" s="25" t="s">
        <v>185</v>
      </c>
      <c r="B35" s="25" t="s">
        <v>361</v>
      </c>
      <c r="C35" s="26" t="s">
        <v>15</v>
      </c>
      <c r="D35" s="29">
        <f>+D36+D37</f>
        <v>0</v>
      </c>
      <c r="E35" s="29">
        <f>+E36+E37</f>
        <v>0</v>
      </c>
      <c r="F35" s="29">
        <f t="shared" si="1"/>
        <v>0</v>
      </c>
      <c r="H35" s="5"/>
    </row>
    <row r="36" spans="1:8" ht="15" x14ac:dyDescent="0.25">
      <c r="A36" s="25" t="s">
        <v>289</v>
      </c>
      <c r="B36" s="25" t="s">
        <v>360</v>
      </c>
      <c r="C36" s="26" t="s">
        <v>15</v>
      </c>
      <c r="D36" s="29"/>
      <c r="E36" s="29"/>
      <c r="F36" s="29">
        <f t="shared" si="1"/>
        <v>0</v>
      </c>
      <c r="H36" s="5"/>
    </row>
    <row r="37" spans="1:8" ht="15" x14ac:dyDescent="0.25">
      <c r="A37" s="25" t="s">
        <v>290</v>
      </c>
      <c r="B37" s="25" t="s">
        <v>387</v>
      </c>
      <c r="C37" s="26" t="s">
        <v>15</v>
      </c>
      <c r="D37" s="29"/>
      <c r="E37" s="29"/>
      <c r="F37" s="29">
        <f t="shared" si="1"/>
        <v>0</v>
      </c>
      <c r="H37" s="5"/>
    </row>
    <row r="38" spans="1:8" ht="15" x14ac:dyDescent="0.25">
      <c r="A38" s="25"/>
      <c r="B38" s="25"/>
      <c r="C38" s="26"/>
      <c r="D38" s="29"/>
      <c r="E38" s="29"/>
      <c r="F38" s="29"/>
      <c r="H38" s="5"/>
    </row>
    <row r="39" spans="1:8" ht="15" x14ac:dyDescent="0.25">
      <c r="A39" s="25" t="s">
        <v>187</v>
      </c>
      <c r="B39" s="25" t="s">
        <v>388</v>
      </c>
      <c r="C39" s="26" t="s">
        <v>15</v>
      </c>
      <c r="D39" s="29">
        <f>+D40+D41+D42</f>
        <v>0</v>
      </c>
      <c r="E39" s="29">
        <f>+E40+E41+E42</f>
        <v>0</v>
      </c>
      <c r="F39" s="29">
        <f>+D39+E39</f>
        <v>0</v>
      </c>
      <c r="H39" s="5" t="s">
        <v>420</v>
      </c>
    </row>
    <row r="40" spans="1:8" ht="15" x14ac:dyDescent="0.25">
      <c r="A40" s="25" t="s">
        <v>365</v>
      </c>
      <c r="B40" s="25" t="s">
        <v>362</v>
      </c>
      <c r="C40" s="26" t="s">
        <v>15</v>
      </c>
      <c r="D40" s="29"/>
      <c r="E40" s="29"/>
      <c r="F40" s="29">
        <f t="shared" ref="F40:F42" si="2">+D40+E40</f>
        <v>0</v>
      </c>
      <c r="H40" s="5"/>
    </row>
    <row r="41" spans="1:8" ht="15" x14ac:dyDescent="0.25">
      <c r="A41" s="25" t="s">
        <v>366</v>
      </c>
      <c r="B41" s="25" t="s">
        <v>363</v>
      </c>
      <c r="C41" s="26" t="s">
        <v>15</v>
      </c>
      <c r="D41" s="29"/>
      <c r="E41" s="29"/>
      <c r="F41" s="29">
        <f t="shared" si="2"/>
        <v>0</v>
      </c>
      <c r="H41" s="5"/>
    </row>
    <row r="42" spans="1:8" ht="15" x14ac:dyDescent="0.25">
      <c r="A42" s="25" t="s">
        <v>367</v>
      </c>
      <c r="B42" s="25" t="s">
        <v>364</v>
      </c>
      <c r="C42" s="26" t="s">
        <v>15</v>
      </c>
      <c r="D42" s="29"/>
      <c r="E42" s="29"/>
      <c r="F42" s="29">
        <f t="shared" si="2"/>
        <v>0</v>
      </c>
      <c r="H42" s="5"/>
    </row>
    <row r="43" spans="1:8" ht="15" x14ac:dyDescent="0.25">
      <c r="A43" s="25"/>
      <c r="B43" s="25"/>
      <c r="C43" s="26"/>
      <c r="D43" s="29"/>
      <c r="E43" s="29"/>
      <c r="F43" s="29"/>
      <c r="H43" s="5"/>
    </row>
    <row r="44" spans="1:8" ht="15" x14ac:dyDescent="0.25">
      <c r="A44" s="25" t="s">
        <v>188</v>
      </c>
      <c r="B44" s="25" t="s">
        <v>312</v>
      </c>
      <c r="C44" s="26" t="s">
        <v>15</v>
      </c>
      <c r="D44" s="29">
        <f>+D45+D47+D48+D49+D51</f>
        <v>0</v>
      </c>
      <c r="E44" s="29">
        <f>+E45+E47+E48+E49+E51</f>
        <v>0</v>
      </c>
      <c r="F44" s="29">
        <f t="shared" si="1"/>
        <v>0</v>
      </c>
      <c r="H44" s="5"/>
    </row>
    <row r="45" spans="1:8" ht="15" x14ac:dyDescent="0.25">
      <c r="A45" s="25" t="s">
        <v>391</v>
      </c>
      <c r="B45" s="25" t="s">
        <v>308</v>
      </c>
      <c r="C45" s="26" t="s">
        <v>15</v>
      </c>
      <c r="D45" s="29"/>
      <c r="E45" s="29"/>
      <c r="F45" s="29">
        <f t="shared" si="1"/>
        <v>0</v>
      </c>
      <c r="H45" s="5"/>
    </row>
    <row r="46" spans="1:8" ht="15" x14ac:dyDescent="0.25">
      <c r="A46" s="25" t="s">
        <v>552</v>
      </c>
      <c r="B46" s="25" t="s">
        <v>553</v>
      </c>
      <c r="C46" s="26" t="s">
        <v>15</v>
      </c>
      <c r="D46" s="29"/>
      <c r="E46" s="29"/>
      <c r="F46" s="29">
        <f t="shared" si="1"/>
        <v>0</v>
      </c>
      <c r="H46" s="5"/>
    </row>
    <row r="47" spans="1:8" ht="15" x14ac:dyDescent="0.25">
      <c r="A47" s="25" t="s">
        <v>392</v>
      </c>
      <c r="B47" s="25" t="s">
        <v>309</v>
      </c>
      <c r="C47" s="26" t="s">
        <v>15</v>
      </c>
      <c r="D47" s="29"/>
      <c r="E47" s="29"/>
      <c r="F47" s="29">
        <f t="shared" si="1"/>
        <v>0</v>
      </c>
      <c r="H47" s="55"/>
    </row>
    <row r="48" spans="1:8" ht="15" x14ac:dyDescent="0.25">
      <c r="A48" s="25" t="s">
        <v>393</v>
      </c>
      <c r="B48" s="25" t="s">
        <v>310</v>
      </c>
      <c r="C48" s="26" t="s">
        <v>15</v>
      </c>
      <c r="D48" s="29"/>
      <c r="E48" s="29"/>
      <c r="F48" s="29">
        <f t="shared" si="1"/>
        <v>0</v>
      </c>
      <c r="H48" s="5"/>
    </row>
    <row r="49" spans="1:8" ht="15" x14ac:dyDescent="0.25">
      <c r="A49" s="25" t="s">
        <v>394</v>
      </c>
      <c r="B49" s="25" t="s">
        <v>311</v>
      </c>
      <c r="C49" s="26" t="s">
        <v>15</v>
      </c>
      <c r="D49" s="29"/>
      <c r="E49" s="29"/>
      <c r="F49" s="29">
        <f t="shared" si="1"/>
        <v>0</v>
      </c>
      <c r="H49" s="5"/>
    </row>
    <row r="50" spans="1:8" ht="15" x14ac:dyDescent="0.25">
      <c r="A50" s="25" t="s">
        <v>402</v>
      </c>
      <c r="B50" s="25" t="s">
        <v>403</v>
      </c>
      <c r="C50" s="26" t="s">
        <v>15</v>
      </c>
      <c r="D50" s="29"/>
      <c r="E50" s="29"/>
      <c r="F50" s="29">
        <f t="shared" si="1"/>
        <v>0</v>
      </c>
      <c r="H50" s="5"/>
    </row>
    <row r="51" spans="1:8" ht="15" x14ac:dyDescent="0.25">
      <c r="A51" s="25" t="s">
        <v>395</v>
      </c>
      <c r="B51" s="25" t="s">
        <v>342</v>
      </c>
      <c r="C51" s="26" t="s">
        <v>15</v>
      </c>
      <c r="D51" s="29"/>
      <c r="E51" s="29"/>
      <c r="F51" s="29">
        <f t="shared" si="1"/>
        <v>0</v>
      </c>
      <c r="H51" s="5"/>
    </row>
    <row r="52" spans="1:8" ht="15" x14ac:dyDescent="0.25">
      <c r="A52" s="25"/>
      <c r="B52" s="25"/>
      <c r="C52" s="26"/>
      <c r="D52" s="29"/>
      <c r="E52" s="29"/>
      <c r="F52" s="29"/>
      <c r="H52" s="5"/>
    </row>
    <row r="53" spans="1:8" ht="15" x14ac:dyDescent="0.25">
      <c r="A53" s="25" t="s">
        <v>229</v>
      </c>
      <c r="B53" s="25" t="s">
        <v>597</v>
      </c>
      <c r="C53" s="26" t="s">
        <v>15</v>
      </c>
      <c r="D53" s="29">
        <f>+D54+D55</f>
        <v>0</v>
      </c>
      <c r="E53" s="29">
        <f>+E54+E55</f>
        <v>0</v>
      </c>
      <c r="F53" s="29">
        <f t="shared" si="1"/>
        <v>0</v>
      </c>
      <c r="H53" s="1"/>
    </row>
    <row r="54" spans="1:8" ht="15" x14ac:dyDescent="0.25">
      <c r="A54" s="25" t="s">
        <v>540</v>
      </c>
      <c r="B54" s="25" t="s">
        <v>546</v>
      </c>
      <c r="C54" s="26" t="s">
        <v>15</v>
      </c>
      <c r="D54" s="29"/>
      <c r="E54" s="29"/>
      <c r="F54" s="29">
        <f t="shared" si="1"/>
        <v>0</v>
      </c>
      <c r="H54" s="1"/>
    </row>
    <row r="55" spans="1:8" ht="15" x14ac:dyDescent="0.25">
      <c r="A55" s="25" t="s">
        <v>541</v>
      </c>
      <c r="B55" s="25" t="s">
        <v>555</v>
      </c>
      <c r="C55" s="26" t="s">
        <v>15</v>
      </c>
      <c r="D55" s="29"/>
      <c r="E55" s="29"/>
      <c r="F55" s="29">
        <f t="shared" si="1"/>
        <v>0</v>
      </c>
      <c r="H55" s="1"/>
    </row>
    <row r="56" spans="1:8" ht="15" x14ac:dyDescent="0.25">
      <c r="A56" s="25" t="s">
        <v>543</v>
      </c>
      <c r="B56" s="25" t="s">
        <v>598</v>
      </c>
      <c r="C56" s="26" t="s">
        <v>15</v>
      </c>
      <c r="D56" s="29">
        <f>+D57+D58</f>
        <v>0</v>
      </c>
      <c r="E56" s="29">
        <f>+E57+E58</f>
        <v>0</v>
      </c>
      <c r="F56" s="29">
        <f t="shared" si="1"/>
        <v>0</v>
      </c>
      <c r="H56" s="1"/>
    </row>
    <row r="57" spans="1:8" ht="15" x14ac:dyDescent="0.25">
      <c r="A57" s="25" t="s">
        <v>544</v>
      </c>
      <c r="B57" s="25" t="s">
        <v>542</v>
      </c>
      <c r="C57" s="26" t="s">
        <v>15</v>
      </c>
      <c r="D57" s="29"/>
      <c r="E57" s="29"/>
      <c r="F57" s="29">
        <f t="shared" si="1"/>
        <v>0</v>
      </c>
      <c r="H57" s="1"/>
    </row>
    <row r="58" spans="1:8" ht="15" x14ac:dyDescent="0.25">
      <c r="A58" s="25" t="s">
        <v>545</v>
      </c>
      <c r="B58" s="25" t="s">
        <v>556</v>
      </c>
      <c r="C58" s="26" t="s">
        <v>15</v>
      </c>
      <c r="D58" s="29"/>
      <c r="E58" s="29"/>
      <c r="F58" s="29">
        <f t="shared" si="1"/>
        <v>0</v>
      </c>
      <c r="H58" s="1"/>
    </row>
    <row r="59" spans="1:8" ht="15" x14ac:dyDescent="0.25">
      <c r="A59" s="25"/>
      <c r="B59" s="25"/>
      <c r="C59" s="26"/>
      <c r="D59" s="29"/>
      <c r="E59" s="29"/>
      <c r="F59" s="29"/>
      <c r="H59" s="5"/>
    </row>
    <row r="60" spans="1:8" ht="15" x14ac:dyDescent="0.25">
      <c r="A60" s="25" t="s">
        <v>396</v>
      </c>
      <c r="B60" s="25" t="s">
        <v>186</v>
      </c>
      <c r="C60" s="26" t="s">
        <v>15</v>
      </c>
      <c r="D60" s="52"/>
      <c r="E60" s="29"/>
      <c r="F60" s="29">
        <f t="shared" si="1"/>
        <v>0</v>
      </c>
      <c r="H60" s="5"/>
    </row>
    <row r="61" spans="1:8" ht="15" x14ac:dyDescent="0.25">
      <c r="A61" s="25" t="s">
        <v>397</v>
      </c>
      <c r="B61" s="25" t="s">
        <v>228</v>
      </c>
      <c r="C61" s="26" t="s">
        <v>15</v>
      </c>
      <c r="D61" s="29"/>
      <c r="E61" s="29"/>
      <c r="F61" s="29">
        <f>+E61+D61</f>
        <v>0</v>
      </c>
    </row>
    <row r="62" spans="1:8" ht="15" x14ac:dyDescent="0.25">
      <c r="A62" s="1"/>
      <c r="B62" s="11"/>
      <c r="C62" s="2"/>
      <c r="D62" s="5"/>
      <c r="E62" s="5"/>
      <c r="F62" s="5"/>
    </row>
    <row r="63" spans="1:8" ht="15" x14ac:dyDescent="0.25">
      <c r="A63" s="1"/>
      <c r="B63" s="3" t="s">
        <v>621</v>
      </c>
      <c r="C63" s="2"/>
      <c r="D63" s="5"/>
      <c r="E63" s="5"/>
      <c r="F63" s="5"/>
      <c r="H63" s="1"/>
    </row>
    <row r="64" spans="1:8" ht="15" x14ac:dyDescent="0.25">
      <c r="A64" s="1"/>
      <c r="B64" s="10"/>
      <c r="C64" s="2"/>
      <c r="D64" s="32" t="s">
        <v>10</v>
      </c>
      <c r="E64" s="32" t="s">
        <v>11</v>
      </c>
      <c r="F64" s="32" t="s">
        <v>12</v>
      </c>
      <c r="H64" s="5"/>
    </row>
    <row r="65" spans="1:8" ht="15" x14ac:dyDescent="0.25">
      <c r="A65" s="25" t="s">
        <v>165</v>
      </c>
      <c r="B65" s="33" t="s">
        <v>368</v>
      </c>
      <c r="C65" s="26" t="s">
        <v>15</v>
      </c>
      <c r="D65" s="34">
        <f>+D66+D67+D68+D69</f>
        <v>0</v>
      </c>
      <c r="E65" s="34">
        <f>+E66+E67+E68+E69</f>
        <v>0</v>
      </c>
      <c r="F65" s="29">
        <f>SUM(D65:E65)</f>
        <v>0</v>
      </c>
      <c r="H65" s="5"/>
    </row>
    <row r="66" spans="1:8" ht="15" x14ac:dyDescent="0.25">
      <c r="A66" s="25" t="s">
        <v>166</v>
      </c>
      <c r="B66" s="25" t="s">
        <v>327</v>
      </c>
      <c r="C66" s="26" t="s">
        <v>15</v>
      </c>
      <c r="D66" s="34"/>
      <c r="E66" s="34"/>
      <c r="F66" s="29">
        <f>SUM(D66:E66)</f>
        <v>0</v>
      </c>
      <c r="H66" s="5"/>
    </row>
    <row r="67" spans="1:8" ht="15" x14ac:dyDescent="0.25">
      <c r="A67" s="25" t="s">
        <v>167</v>
      </c>
      <c r="B67" s="25" t="s">
        <v>328</v>
      </c>
      <c r="C67" s="26" t="s">
        <v>15</v>
      </c>
      <c r="D67" s="34"/>
      <c r="E67" s="34"/>
      <c r="F67" s="29">
        <f>SUM(D67:E67)</f>
        <v>0</v>
      </c>
      <c r="H67" s="5"/>
    </row>
    <row r="68" spans="1:8" ht="15" x14ac:dyDescent="0.25">
      <c r="A68" s="25" t="s">
        <v>168</v>
      </c>
      <c r="B68" s="25" t="s">
        <v>329</v>
      </c>
      <c r="C68" s="26" t="s">
        <v>15</v>
      </c>
      <c r="D68" s="34"/>
      <c r="E68" s="34"/>
      <c r="F68" s="29">
        <f>SUM(D68:E68)</f>
        <v>0</v>
      </c>
      <c r="H68" s="5"/>
    </row>
    <row r="69" spans="1:8" ht="15" x14ac:dyDescent="0.25">
      <c r="A69" s="25" t="s">
        <v>169</v>
      </c>
      <c r="B69" s="25" t="s">
        <v>369</v>
      </c>
      <c r="C69" s="26" t="s">
        <v>15</v>
      </c>
      <c r="D69" s="34"/>
      <c r="E69" s="34"/>
      <c r="F69" s="29">
        <f>SUM(D69:E69)</f>
        <v>0</v>
      </c>
      <c r="G69" s="48"/>
      <c r="H69" s="5"/>
    </row>
    <row r="70" spans="1:8" ht="15" x14ac:dyDescent="0.25">
      <c r="A70" s="25"/>
      <c r="B70" s="25"/>
      <c r="C70" s="26"/>
      <c r="D70" s="34"/>
      <c r="E70" s="34"/>
      <c r="F70" s="29"/>
      <c r="G70" s="48"/>
      <c r="H70" s="5"/>
    </row>
    <row r="71" spans="1:8" ht="15" x14ac:dyDescent="0.25">
      <c r="A71" s="25" t="s">
        <v>170</v>
      </c>
      <c r="B71" s="25" t="s">
        <v>291</v>
      </c>
      <c r="C71" s="26" t="s">
        <v>15</v>
      </c>
      <c r="D71" s="34">
        <f>+D72+D73+D74+D75</f>
        <v>0</v>
      </c>
      <c r="E71" s="34">
        <f>+E72+E73+E74+E75</f>
        <v>0</v>
      </c>
      <c r="F71" s="29">
        <f>SUM(D71:E71)</f>
        <v>0</v>
      </c>
      <c r="G71" s="48"/>
      <c r="H71" s="5"/>
    </row>
    <row r="72" spans="1:8" ht="15" x14ac:dyDescent="0.25">
      <c r="A72" s="25" t="s">
        <v>370</v>
      </c>
      <c r="B72" s="25" t="s">
        <v>163</v>
      </c>
      <c r="C72" s="26" t="s">
        <v>15</v>
      </c>
      <c r="D72" s="35"/>
      <c r="E72" s="35"/>
      <c r="F72" s="35">
        <f t="shared" ref="F72:F80" si="3">+D72+E72</f>
        <v>0</v>
      </c>
      <c r="G72" s="48"/>
      <c r="H72" s="5"/>
    </row>
    <row r="73" spans="1:8" ht="15" x14ac:dyDescent="0.25">
      <c r="A73" s="25" t="s">
        <v>371</v>
      </c>
      <c r="B73" s="25" t="s">
        <v>164</v>
      </c>
      <c r="C73" s="26" t="s">
        <v>15</v>
      </c>
      <c r="D73" s="36"/>
      <c r="E73" s="36"/>
      <c r="F73" s="36">
        <f t="shared" si="3"/>
        <v>0</v>
      </c>
      <c r="G73" s="48"/>
      <c r="H73" s="5"/>
    </row>
    <row r="74" spans="1:8" ht="15" x14ac:dyDescent="0.25">
      <c r="A74" s="25" t="s">
        <v>372</v>
      </c>
      <c r="B74" s="25" t="s">
        <v>279</v>
      </c>
      <c r="C74" s="26" t="s">
        <v>15</v>
      </c>
      <c r="D74" s="36"/>
      <c r="E74" s="36"/>
      <c r="F74" s="36">
        <f t="shared" si="3"/>
        <v>0</v>
      </c>
      <c r="G74" s="48"/>
      <c r="H74" s="5"/>
    </row>
    <row r="75" spans="1:8" ht="15" x14ac:dyDescent="0.25">
      <c r="A75" s="25" t="s">
        <v>373</v>
      </c>
      <c r="B75" s="25" t="s">
        <v>280</v>
      </c>
      <c r="C75" s="26" t="s">
        <v>15</v>
      </c>
      <c r="D75" s="36"/>
      <c r="E75" s="36"/>
      <c r="F75" s="36">
        <f t="shared" si="3"/>
        <v>0</v>
      </c>
      <c r="G75" s="48"/>
      <c r="H75" s="5"/>
    </row>
    <row r="76" spans="1:8" ht="15" x14ac:dyDescent="0.25">
      <c r="A76" s="25"/>
      <c r="B76" s="25"/>
      <c r="C76" s="26"/>
      <c r="D76" s="36"/>
      <c r="E76" s="36"/>
      <c r="F76" s="36"/>
      <c r="G76" s="48"/>
      <c r="H76" s="5"/>
    </row>
    <row r="77" spans="1:8" ht="15" x14ac:dyDescent="0.25">
      <c r="A77" s="25" t="s">
        <v>172</v>
      </c>
      <c r="B77" s="25" t="s">
        <v>292</v>
      </c>
      <c r="C77" s="26" t="s">
        <v>15</v>
      </c>
      <c r="D77" s="35"/>
      <c r="E77" s="35"/>
      <c r="F77" s="35">
        <f t="shared" si="3"/>
        <v>0</v>
      </c>
      <c r="G77" s="48"/>
      <c r="H77" s="5"/>
    </row>
    <row r="78" spans="1:8" ht="15" x14ac:dyDescent="0.25">
      <c r="A78" s="25" t="s">
        <v>173</v>
      </c>
      <c r="B78" s="25" t="s">
        <v>293</v>
      </c>
      <c r="C78" s="26" t="s">
        <v>15</v>
      </c>
      <c r="D78" s="36"/>
      <c r="E78" s="36"/>
      <c r="F78" s="36">
        <f t="shared" si="3"/>
        <v>0</v>
      </c>
      <c r="G78" s="48"/>
      <c r="H78" s="5"/>
    </row>
    <row r="79" spans="1:8" ht="15" x14ac:dyDescent="0.25">
      <c r="A79" s="25" t="s">
        <v>281</v>
      </c>
      <c r="B79" s="25" t="s">
        <v>294</v>
      </c>
      <c r="C79" s="26" t="s">
        <v>15</v>
      </c>
      <c r="D79" s="36"/>
      <c r="E79" s="36"/>
      <c r="F79" s="36">
        <f t="shared" si="3"/>
        <v>0</v>
      </c>
      <c r="G79" s="48"/>
      <c r="H79" s="5"/>
    </row>
    <row r="80" spans="1:8" ht="15" x14ac:dyDescent="0.25">
      <c r="A80" s="25" t="s">
        <v>282</v>
      </c>
      <c r="B80" s="25" t="s">
        <v>295</v>
      </c>
      <c r="C80" s="26" t="s">
        <v>15</v>
      </c>
      <c r="D80" s="36"/>
      <c r="E80" s="36"/>
      <c r="F80" s="36">
        <f t="shared" si="3"/>
        <v>0</v>
      </c>
      <c r="G80" s="48"/>
      <c r="H80" s="5"/>
    </row>
    <row r="81" spans="1:8" ht="15" x14ac:dyDescent="0.25">
      <c r="A81" s="25" t="s">
        <v>346</v>
      </c>
      <c r="B81" s="25" t="s">
        <v>296</v>
      </c>
      <c r="C81" s="26" t="s">
        <v>15</v>
      </c>
      <c r="D81" s="36">
        <f>+D82+D83</f>
        <v>0</v>
      </c>
      <c r="E81" s="36">
        <f>+E82+E83</f>
        <v>0</v>
      </c>
      <c r="F81" s="36">
        <f>+D81+E81</f>
        <v>0</v>
      </c>
      <c r="G81" s="48"/>
      <c r="H81" s="5"/>
    </row>
    <row r="82" spans="1:8" ht="15" x14ac:dyDescent="0.25">
      <c r="A82" s="25" t="s">
        <v>505</v>
      </c>
      <c r="B82" s="25" t="s">
        <v>590</v>
      </c>
      <c r="C82" s="26" t="s">
        <v>15</v>
      </c>
      <c r="D82" s="36"/>
      <c r="E82" s="36"/>
      <c r="F82" s="36">
        <f>+D82+E82</f>
        <v>0</v>
      </c>
      <c r="G82" s="48"/>
      <c r="H82" s="5"/>
    </row>
    <row r="83" spans="1:8" ht="15" x14ac:dyDescent="0.25">
      <c r="A83" s="25" t="s">
        <v>506</v>
      </c>
      <c r="B83" s="25" t="s">
        <v>591</v>
      </c>
      <c r="C83" s="26" t="s">
        <v>15</v>
      </c>
      <c r="D83" s="36"/>
      <c r="E83" s="36"/>
      <c r="F83" s="36">
        <f>+D83+E83</f>
        <v>0</v>
      </c>
      <c r="G83" s="49"/>
      <c r="H83" s="5"/>
    </row>
    <row r="84" spans="1:8" ht="15" x14ac:dyDescent="0.25">
      <c r="A84" s="25"/>
      <c r="B84" s="25"/>
      <c r="C84" s="26"/>
      <c r="D84" s="36"/>
      <c r="E84" s="36"/>
      <c r="F84" s="36"/>
    </row>
    <row r="85" spans="1:8" ht="15" x14ac:dyDescent="0.25">
      <c r="A85" s="25" t="s">
        <v>374</v>
      </c>
      <c r="B85" s="25" t="s">
        <v>596</v>
      </c>
      <c r="C85" s="26" t="s">
        <v>15</v>
      </c>
      <c r="D85" s="36"/>
      <c r="E85" s="36"/>
      <c r="F85" s="36">
        <f>+D85+E85</f>
        <v>0</v>
      </c>
    </row>
    <row r="86" spans="1:8" ht="15" x14ac:dyDescent="0.25">
      <c r="A86" s="1"/>
      <c r="B86" s="1"/>
      <c r="C86" s="2"/>
      <c r="D86" s="5"/>
      <c r="E86" s="5"/>
      <c r="F86" s="5"/>
    </row>
    <row r="87" spans="1:8" ht="15" x14ac:dyDescent="0.25">
      <c r="A87" s="1"/>
      <c r="B87" s="12" t="s">
        <v>602</v>
      </c>
      <c r="C87" s="2"/>
      <c r="D87" s="5"/>
      <c r="E87" s="5"/>
      <c r="F87" s="5"/>
    </row>
    <row r="88" spans="1:8" ht="15" x14ac:dyDescent="0.25">
      <c r="A88" s="1"/>
      <c r="B88" s="11"/>
      <c r="C88" s="2"/>
      <c r="D88" s="5"/>
      <c r="E88" s="5"/>
      <c r="F88" s="5"/>
    </row>
    <row r="89" spans="1:8" ht="15" x14ac:dyDescent="0.25">
      <c r="A89" s="1"/>
      <c r="B89" s="11" t="s">
        <v>22</v>
      </c>
      <c r="C89" s="2"/>
      <c r="D89" s="5"/>
      <c r="E89" s="5"/>
      <c r="F89" s="5"/>
    </row>
    <row r="90" spans="1:8" ht="15" x14ac:dyDescent="0.25">
      <c r="A90" s="4"/>
      <c r="B90" s="10"/>
      <c r="C90" s="2"/>
      <c r="D90" s="32" t="s">
        <v>10</v>
      </c>
      <c r="E90" s="32" t="s">
        <v>11</v>
      </c>
      <c r="F90" s="32" t="s">
        <v>12</v>
      </c>
    </row>
    <row r="91" spans="1:8" ht="15" x14ac:dyDescent="0.25">
      <c r="A91" s="25" t="s">
        <v>23</v>
      </c>
      <c r="B91" s="37" t="s">
        <v>24</v>
      </c>
      <c r="C91" s="26" t="s">
        <v>25</v>
      </c>
      <c r="D91" s="38">
        <f>+D92+D93</f>
        <v>0</v>
      </c>
      <c r="E91" s="38">
        <f>+E92+E93</f>
        <v>0</v>
      </c>
      <c r="F91" s="27">
        <f>SUM(D91:E91)</f>
        <v>0</v>
      </c>
    </row>
    <row r="92" spans="1:8" ht="15" x14ac:dyDescent="0.25">
      <c r="A92" s="25" t="s">
        <v>535</v>
      </c>
      <c r="B92" s="37" t="s">
        <v>537</v>
      </c>
      <c r="C92" s="26" t="s">
        <v>25</v>
      </c>
      <c r="D92" s="38"/>
      <c r="E92" s="38"/>
      <c r="F92" s="27">
        <f>+D92+E92</f>
        <v>0</v>
      </c>
    </row>
    <row r="93" spans="1:8" ht="15" x14ac:dyDescent="0.25">
      <c r="A93" s="25" t="s">
        <v>536</v>
      </c>
      <c r="B93" s="37" t="s">
        <v>538</v>
      </c>
      <c r="C93" s="26" t="s">
        <v>25</v>
      </c>
      <c r="D93" s="38"/>
      <c r="E93" s="38"/>
      <c r="F93" s="27">
        <f>+D93+E93</f>
        <v>0</v>
      </c>
    </row>
    <row r="94" spans="1:8" ht="15" x14ac:dyDescent="0.25">
      <c r="A94" s="25" t="s">
        <v>26</v>
      </c>
      <c r="B94" s="39" t="s">
        <v>27</v>
      </c>
      <c r="C94" s="26" t="s">
        <v>25</v>
      </c>
      <c r="D94" s="27">
        <f>+D95+D96</f>
        <v>0</v>
      </c>
      <c r="E94" s="27">
        <f>+E95+E96</f>
        <v>0</v>
      </c>
      <c r="F94" s="27">
        <f>SUM(D94:E94)</f>
        <v>0</v>
      </c>
    </row>
    <row r="95" spans="1:8" ht="15" x14ac:dyDescent="0.25">
      <c r="A95" s="25" t="s">
        <v>28</v>
      </c>
      <c r="B95" s="33" t="s">
        <v>29</v>
      </c>
      <c r="C95" s="26" t="s">
        <v>25</v>
      </c>
      <c r="D95" s="27"/>
      <c r="E95" s="27"/>
      <c r="F95" s="27">
        <f>+D95+E95</f>
        <v>0</v>
      </c>
    </row>
    <row r="96" spans="1:8" ht="15" x14ac:dyDescent="0.25">
      <c r="A96" s="25" t="s">
        <v>30</v>
      </c>
      <c r="B96" s="33" t="s">
        <v>31</v>
      </c>
      <c r="C96" s="26" t="s">
        <v>25</v>
      </c>
      <c r="D96" s="27"/>
      <c r="E96" s="27"/>
      <c r="F96" s="27">
        <f>+D96+E96</f>
        <v>0</v>
      </c>
    </row>
    <row r="97" spans="1:6" ht="15" x14ac:dyDescent="0.25">
      <c r="A97" s="25" t="s">
        <v>32</v>
      </c>
      <c r="B97" s="39" t="s">
        <v>230</v>
      </c>
      <c r="C97" s="26" t="s">
        <v>25</v>
      </c>
      <c r="D97" s="27"/>
      <c r="E97" s="27"/>
      <c r="F97" s="27">
        <f>SUM(D97:E97)</f>
        <v>0</v>
      </c>
    </row>
    <row r="98" spans="1:6" ht="15" x14ac:dyDescent="0.25">
      <c r="A98" s="25" t="s">
        <v>33</v>
      </c>
      <c r="B98" s="39" t="s">
        <v>343</v>
      </c>
      <c r="C98" s="26" t="s">
        <v>25</v>
      </c>
      <c r="D98" s="27"/>
      <c r="E98" s="27"/>
      <c r="F98" s="27">
        <f>SUM(D98:E98)</f>
        <v>0</v>
      </c>
    </row>
    <row r="99" spans="1:6" ht="15" x14ac:dyDescent="0.25">
      <c r="A99" s="25" t="s">
        <v>35</v>
      </c>
      <c r="B99" s="39" t="s">
        <v>34</v>
      </c>
      <c r="C99" s="26" t="s">
        <v>25</v>
      </c>
      <c r="D99" s="27"/>
      <c r="E99" s="27"/>
      <c r="F99" s="27">
        <f>SUM(D99:E99)</f>
        <v>0</v>
      </c>
    </row>
    <row r="100" spans="1:6" ht="15" x14ac:dyDescent="0.25">
      <c r="A100" s="25" t="s">
        <v>37</v>
      </c>
      <c r="B100" s="39" t="s">
        <v>36</v>
      </c>
      <c r="C100" s="26" t="s">
        <v>25</v>
      </c>
      <c r="D100" s="38"/>
      <c r="E100" s="38"/>
      <c r="F100" s="27">
        <f>SUM(D100:E100)</f>
        <v>0</v>
      </c>
    </row>
    <row r="101" spans="1:6" ht="15" x14ac:dyDescent="0.25">
      <c r="A101" s="25" t="s">
        <v>39</v>
      </c>
      <c r="B101" s="39" t="s">
        <v>38</v>
      </c>
      <c r="C101" s="26" t="s">
        <v>25</v>
      </c>
      <c r="D101" s="29"/>
      <c r="E101" s="27"/>
      <c r="F101" s="29">
        <f>+D101+E101</f>
        <v>0</v>
      </c>
    </row>
    <row r="102" spans="1:6" ht="15" x14ac:dyDescent="0.25">
      <c r="A102" s="25" t="s">
        <v>40</v>
      </c>
      <c r="B102" s="39" t="s">
        <v>345</v>
      </c>
      <c r="C102" s="26" t="s">
        <v>25</v>
      </c>
      <c r="D102" s="29">
        <f>+D94+D97+D99+D100+D101</f>
        <v>0</v>
      </c>
      <c r="E102" s="29">
        <f>+E94+E97+E99+E100+E101</f>
        <v>0</v>
      </c>
      <c r="F102" s="29">
        <f>+F94+F97+F99+F100+F101</f>
        <v>0</v>
      </c>
    </row>
    <row r="103" spans="1:6" ht="15" x14ac:dyDescent="0.25">
      <c r="A103" s="25" t="s">
        <v>231</v>
      </c>
      <c r="B103" s="39" t="s">
        <v>272</v>
      </c>
      <c r="C103" s="26" t="s">
        <v>25</v>
      </c>
      <c r="D103" s="27">
        <f>+D91+D102</f>
        <v>0</v>
      </c>
      <c r="E103" s="27">
        <f>+E91+E102</f>
        <v>0</v>
      </c>
      <c r="F103" s="27">
        <f>+F91+F102</f>
        <v>0</v>
      </c>
    </row>
    <row r="104" spans="1:6" ht="15" x14ac:dyDescent="0.25">
      <c r="A104" s="25" t="s">
        <v>306</v>
      </c>
      <c r="B104" s="39" t="s">
        <v>307</v>
      </c>
      <c r="C104" s="26" t="s">
        <v>25</v>
      </c>
      <c r="D104" s="27"/>
      <c r="E104" s="27"/>
      <c r="F104" s="27">
        <f>+D104+E104</f>
        <v>0</v>
      </c>
    </row>
    <row r="105" spans="1:6" ht="15" x14ac:dyDescent="0.25">
      <c r="A105" s="13"/>
      <c r="B105" s="1"/>
      <c r="C105" s="2"/>
      <c r="D105" s="14"/>
      <c r="E105" s="14"/>
      <c r="F105" s="14"/>
    </row>
    <row r="106" spans="1:6" ht="15" x14ac:dyDescent="0.25">
      <c r="A106" s="1"/>
      <c r="B106" s="11" t="s">
        <v>286</v>
      </c>
      <c r="C106" s="2"/>
      <c r="D106" s="5"/>
      <c r="E106" s="5"/>
      <c r="F106" s="5"/>
    </row>
    <row r="107" spans="1:6" ht="15" x14ac:dyDescent="0.25">
      <c r="A107" s="4"/>
      <c r="B107" s="10"/>
      <c r="C107" s="2"/>
      <c r="D107" s="32" t="s">
        <v>10</v>
      </c>
      <c r="E107" s="32" t="s">
        <v>11</v>
      </c>
      <c r="F107" s="32" t="s">
        <v>12</v>
      </c>
    </row>
    <row r="108" spans="1:6" ht="15" x14ac:dyDescent="0.25">
      <c r="A108" s="25" t="s">
        <v>41</v>
      </c>
      <c r="B108" s="33" t="s">
        <v>42</v>
      </c>
      <c r="C108" s="26" t="s">
        <v>43</v>
      </c>
      <c r="D108" s="29">
        <f>+D109+D110</f>
        <v>0</v>
      </c>
      <c r="E108" s="29">
        <f>+E109+E110</f>
        <v>0</v>
      </c>
      <c r="F108" s="29">
        <f t="shared" ref="F108:F115" si="4">SUM(D108:E108)</f>
        <v>0</v>
      </c>
    </row>
    <row r="109" spans="1:6" ht="15" x14ac:dyDescent="0.25">
      <c r="A109" s="25" t="s">
        <v>44</v>
      </c>
      <c r="B109" s="33" t="s">
        <v>29</v>
      </c>
      <c r="C109" s="26" t="s">
        <v>43</v>
      </c>
      <c r="D109" s="29"/>
      <c r="E109" s="29"/>
      <c r="F109" s="29">
        <f t="shared" si="4"/>
        <v>0</v>
      </c>
    </row>
    <row r="110" spans="1:6" ht="15" x14ac:dyDescent="0.25">
      <c r="A110" s="25" t="s">
        <v>45</v>
      </c>
      <c r="B110" s="33" t="s">
        <v>31</v>
      </c>
      <c r="C110" s="26" t="s">
        <v>43</v>
      </c>
      <c r="D110" s="29"/>
      <c r="E110" s="29"/>
      <c r="F110" s="29">
        <f t="shared" si="4"/>
        <v>0</v>
      </c>
    </row>
    <row r="111" spans="1:6" ht="15" x14ac:dyDescent="0.25">
      <c r="A111" s="25" t="s">
        <v>46</v>
      </c>
      <c r="B111" s="25" t="s">
        <v>47</v>
      </c>
      <c r="C111" s="26" t="s">
        <v>43</v>
      </c>
      <c r="D111" s="29"/>
      <c r="E111" s="29"/>
      <c r="F111" s="29">
        <f t="shared" si="4"/>
        <v>0</v>
      </c>
    </row>
    <row r="112" spans="1:6" ht="15" x14ac:dyDescent="0.25">
      <c r="A112" s="25" t="s">
        <v>48</v>
      </c>
      <c r="B112" s="25" t="s">
        <v>344</v>
      </c>
      <c r="C112" s="26" t="s">
        <v>43</v>
      </c>
      <c r="D112" s="29"/>
      <c r="E112" s="29"/>
      <c r="F112" s="29">
        <f t="shared" si="4"/>
        <v>0</v>
      </c>
    </row>
    <row r="113" spans="1:6" ht="15" x14ac:dyDescent="0.25">
      <c r="A113" s="25" t="s">
        <v>50</v>
      </c>
      <c r="B113" s="25" t="s">
        <v>49</v>
      </c>
      <c r="C113" s="26" t="s">
        <v>43</v>
      </c>
      <c r="D113" s="29"/>
      <c r="E113" s="29"/>
      <c r="F113" s="29">
        <f t="shared" si="4"/>
        <v>0</v>
      </c>
    </row>
    <row r="114" spans="1:6" ht="15" x14ac:dyDescent="0.25">
      <c r="A114" s="25" t="s">
        <v>52</v>
      </c>
      <c r="B114" s="25" t="s">
        <v>51</v>
      </c>
      <c r="C114" s="26" t="s">
        <v>43</v>
      </c>
      <c r="D114" s="34"/>
      <c r="E114" s="34"/>
      <c r="F114" s="34">
        <f t="shared" si="4"/>
        <v>0</v>
      </c>
    </row>
    <row r="115" spans="1:6" ht="15" x14ac:dyDescent="0.25">
      <c r="A115" s="25" t="s">
        <v>54</v>
      </c>
      <c r="B115" s="25" t="s">
        <v>53</v>
      </c>
      <c r="C115" s="26" t="s">
        <v>43</v>
      </c>
      <c r="D115" s="34"/>
      <c r="E115" s="34"/>
      <c r="F115" s="34">
        <f t="shared" si="4"/>
        <v>0</v>
      </c>
    </row>
    <row r="116" spans="1:6" ht="15" x14ac:dyDescent="0.25">
      <c r="A116" s="25" t="s">
        <v>232</v>
      </c>
      <c r="B116" s="25" t="s">
        <v>233</v>
      </c>
      <c r="C116" s="26" t="s">
        <v>43</v>
      </c>
      <c r="D116" s="29">
        <f>+D108+D111+D113+D114+D115</f>
        <v>0</v>
      </c>
      <c r="E116" s="29">
        <f>+E108+E111+E113+E114+E115</f>
        <v>0</v>
      </c>
      <c r="F116" s="29">
        <f>SUM(D116:E116)</f>
        <v>0</v>
      </c>
    </row>
    <row r="117" spans="1:6" ht="15" x14ac:dyDescent="0.25">
      <c r="A117" s="25" t="s">
        <v>313</v>
      </c>
      <c r="B117" s="25" t="s">
        <v>314</v>
      </c>
      <c r="C117" s="26" t="s">
        <v>43</v>
      </c>
      <c r="D117" s="29"/>
      <c r="E117" s="29"/>
      <c r="F117" s="29">
        <f>+D117+E117</f>
        <v>0</v>
      </c>
    </row>
    <row r="118" spans="1:6" ht="15" x14ac:dyDescent="0.25">
      <c r="A118" s="1"/>
      <c r="B118" s="1"/>
      <c r="C118" s="2"/>
      <c r="D118" s="5"/>
      <c r="E118" s="5"/>
      <c r="F118" s="5"/>
    </row>
    <row r="119" spans="1:6" ht="15" x14ac:dyDescent="0.25">
      <c r="A119" s="1"/>
      <c r="B119" s="12" t="s">
        <v>603</v>
      </c>
      <c r="C119" s="2"/>
      <c r="D119" s="5"/>
      <c r="E119" s="5"/>
      <c r="F119" s="5"/>
    </row>
    <row r="120" spans="1:6" ht="15" x14ac:dyDescent="0.25">
      <c r="A120" s="1"/>
      <c r="B120" s="1"/>
      <c r="C120" s="2"/>
      <c r="D120" s="5"/>
      <c r="E120" s="5"/>
      <c r="F120" s="5"/>
    </row>
    <row r="121" spans="1:6" ht="15" x14ac:dyDescent="0.25">
      <c r="A121" s="1"/>
      <c r="B121" s="11" t="s">
        <v>55</v>
      </c>
      <c r="C121" s="2"/>
      <c r="D121" s="5"/>
      <c r="E121" s="5"/>
      <c r="F121" s="5"/>
    </row>
    <row r="122" spans="1:6" ht="15" x14ac:dyDescent="0.25">
      <c r="A122" s="4"/>
      <c r="B122" s="4"/>
      <c r="C122" s="8"/>
      <c r="D122" s="8"/>
      <c r="E122" s="8"/>
      <c r="F122" s="8"/>
    </row>
    <row r="123" spans="1:6" ht="15" x14ac:dyDescent="0.25">
      <c r="A123" s="25" t="s">
        <v>56</v>
      </c>
      <c r="B123" s="33" t="s">
        <v>57</v>
      </c>
      <c r="C123" s="26" t="s">
        <v>25</v>
      </c>
      <c r="D123" s="29">
        <f>+D124+D125+D126</f>
        <v>0</v>
      </c>
      <c r="E123" s="14"/>
      <c r="F123" s="5"/>
    </row>
    <row r="124" spans="1:6" ht="15" x14ac:dyDescent="0.25">
      <c r="A124" s="25" t="s">
        <v>58</v>
      </c>
      <c r="B124" s="28" t="s">
        <v>59</v>
      </c>
      <c r="C124" s="26" t="s">
        <v>25</v>
      </c>
      <c r="D124" s="29"/>
      <c r="E124" s="14"/>
      <c r="F124" s="5"/>
    </row>
    <row r="125" spans="1:6" ht="15" x14ac:dyDescent="0.25">
      <c r="A125" s="25" t="s">
        <v>60</v>
      </c>
      <c r="B125" s="40" t="s">
        <v>61</v>
      </c>
      <c r="C125" s="26" t="s">
        <v>25</v>
      </c>
      <c r="D125" s="34"/>
      <c r="E125" s="14"/>
      <c r="F125" s="5"/>
    </row>
    <row r="126" spans="1:6" ht="15" x14ac:dyDescent="0.25">
      <c r="A126" s="25" t="s">
        <v>62</v>
      </c>
      <c r="B126" s="41" t="s">
        <v>63</v>
      </c>
      <c r="C126" s="26" t="s">
        <v>25</v>
      </c>
      <c r="D126" s="29"/>
      <c r="E126" s="14"/>
      <c r="F126" s="5"/>
    </row>
    <row r="127" spans="1:6" ht="15" x14ac:dyDescent="0.25">
      <c r="A127" s="25" t="s">
        <v>64</v>
      </c>
      <c r="B127" s="42" t="s">
        <v>65</v>
      </c>
      <c r="C127" s="26" t="s">
        <v>25</v>
      </c>
      <c r="D127" s="29"/>
      <c r="E127" s="14"/>
      <c r="F127" s="5"/>
    </row>
    <row r="128" spans="1:6" ht="15" x14ac:dyDescent="0.25">
      <c r="A128" s="25" t="s">
        <v>207</v>
      </c>
      <c r="B128" s="60" t="s">
        <v>201</v>
      </c>
      <c r="C128" s="26" t="s">
        <v>25</v>
      </c>
      <c r="D128" s="29"/>
      <c r="E128" s="14"/>
      <c r="F128" s="5"/>
    </row>
    <row r="129" spans="1:7" ht="15" x14ac:dyDescent="0.25">
      <c r="A129" s="25" t="s">
        <v>66</v>
      </c>
      <c r="B129" s="28" t="s">
        <v>67</v>
      </c>
      <c r="C129" s="26" t="s">
        <v>25</v>
      </c>
      <c r="D129" s="29">
        <f>+D123+D127</f>
        <v>0</v>
      </c>
      <c r="E129" s="14"/>
      <c r="F129" s="5"/>
    </row>
    <row r="130" spans="1:7" ht="15" x14ac:dyDescent="0.25">
      <c r="A130" s="1"/>
      <c r="B130" s="4"/>
      <c r="C130" s="2"/>
      <c r="D130" s="5"/>
      <c r="E130" s="14"/>
      <c r="F130" s="5"/>
    </row>
    <row r="131" spans="1:7" ht="15" x14ac:dyDescent="0.25">
      <c r="A131" s="1"/>
      <c r="B131" s="11" t="s">
        <v>68</v>
      </c>
      <c r="C131" s="2"/>
      <c r="D131" s="5"/>
      <c r="E131" s="14"/>
      <c r="F131" s="5"/>
    </row>
    <row r="132" spans="1:7" ht="15" x14ac:dyDescent="0.25">
      <c r="A132" s="4"/>
      <c r="B132" s="4"/>
      <c r="C132" s="8"/>
      <c r="D132" s="8"/>
      <c r="E132" s="14"/>
      <c r="F132" s="8"/>
    </row>
    <row r="133" spans="1:7" ht="15" x14ac:dyDescent="0.25">
      <c r="A133" s="25" t="s">
        <v>69</v>
      </c>
      <c r="B133" s="33" t="s">
        <v>70</v>
      </c>
      <c r="C133" s="26" t="s">
        <v>43</v>
      </c>
      <c r="D133" s="29">
        <f>+D134+D135+D136</f>
        <v>0</v>
      </c>
      <c r="E133" s="14"/>
      <c r="F133" s="5"/>
    </row>
    <row r="134" spans="1:7" ht="15" x14ac:dyDescent="0.25">
      <c r="A134" s="25" t="s">
        <v>71</v>
      </c>
      <c r="B134" s="28" t="s">
        <v>72</v>
      </c>
      <c r="C134" s="26" t="s">
        <v>43</v>
      </c>
      <c r="D134" s="29"/>
      <c r="E134" s="14"/>
      <c r="F134" s="5"/>
    </row>
    <row r="135" spans="1:7" ht="15" x14ac:dyDescent="0.25">
      <c r="A135" s="25" t="s">
        <v>73</v>
      </c>
      <c r="B135" s="40" t="s">
        <v>74</v>
      </c>
      <c r="C135" s="26" t="s">
        <v>43</v>
      </c>
      <c r="D135" s="29"/>
      <c r="E135" s="14"/>
      <c r="F135" s="5"/>
    </row>
    <row r="136" spans="1:7" ht="15" x14ac:dyDescent="0.25">
      <c r="A136" s="25" t="s">
        <v>75</v>
      </c>
      <c r="B136" s="41" t="s">
        <v>347</v>
      </c>
      <c r="C136" s="26" t="s">
        <v>43</v>
      </c>
      <c r="D136" s="29"/>
      <c r="E136" s="14"/>
      <c r="F136" s="5"/>
    </row>
    <row r="137" spans="1:7" ht="15" x14ac:dyDescent="0.25">
      <c r="A137" s="25" t="s">
        <v>76</v>
      </c>
      <c r="B137" s="39" t="s">
        <v>77</v>
      </c>
      <c r="C137" s="26" t="s">
        <v>43</v>
      </c>
      <c r="D137" s="29"/>
      <c r="E137" s="14"/>
      <c r="F137" s="5"/>
    </row>
    <row r="138" spans="1:7" ht="15" x14ac:dyDescent="0.25">
      <c r="A138" s="25" t="s">
        <v>209</v>
      </c>
      <c r="B138" s="25" t="s">
        <v>208</v>
      </c>
      <c r="C138" s="26" t="s">
        <v>43</v>
      </c>
      <c r="D138" s="29"/>
      <c r="E138" s="14"/>
      <c r="F138" s="5"/>
    </row>
    <row r="139" spans="1:7" ht="14.25" customHeight="1" x14ac:dyDescent="0.25">
      <c r="A139" s="25" t="s">
        <v>78</v>
      </c>
      <c r="B139" s="25" t="s">
        <v>79</v>
      </c>
      <c r="C139" s="26" t="s">
        <v>43</v>
      </c>
      <c r="D139" s="29">
        <f>+D133+D137</f>
        <v>0</v>
      </c>
      <c r="E139" s="14"/>
      <c r="F139" s="5"/>
    </row>
    <row r="140" spans="1:7" ht="15" x14ac:dyDescent="0.25">
      <c r="A140" s="1"/>
      <c r="B140" s="4"/>
      <c r="C140" s="2"/>
      <c r="D140" s="5"/>
      <c r="E140" s="14"/>
      <c r="F140" s="5"/>
    </row>
    <row r="141" spans="1:7" ht="15.75" customHeight="1" x14ac:dyDescent="0.25">
      <c r="A141" s="1"/>
      <c r="B141" s="3" t="s">
        <v>174</v>
      </c>
      <c r="C141" s="2"/>
      <c r="D141" s="5"/>
      <c r="E141" s="14"/>
      <c r="F141" s="5"/>
      <c r="G141" s="72"/>
    </row>
    <row r="142" spans="1:7" ht="15" x14ac:dyDescent="0.25">
      <c r="A142" s="1"/>
      <c r="B142" s="11"/>
      <c r="C142" s="2"/>
      <c r="D142" s="5"/>
      <c r="E142" s="14"/>
      <c r="F142" s="5"/>
    </row>
    <row r="143" spans="1:7" ht="15" x14ac:dyDescent="0.25">
      <c r="A143" s="1"/>
      <c r="B143" s="11" t="s">
        <v>604</v>
      </c>
      <c r="C143" s="2"/>
      <c r="E143" s="14"/>
      <c r="F143" s="5"/>
    </row>
    <row r="144" spans="1:7" ht="15" x14ac:dyDescent="0.25">
      <c r="A144" s="4"/>
      <c r="B144" s="4"/>
      <c r="C144" s="8"/>
      <c r="D144" s="32" t="s">
        <v>523</v>
      </c>
      <c r="E144" s="32" t="s">
        <v>524</v>
      </c>
      <c r="F144" s="71"/>
    </row>
    <row r="145" spans="1:6" ht="15.75" x14ac:dyDescent="0.25">
      <c r="A145" s="25" t="s">
        <v>80</v>
      </c>
      <c r="B145" s="25" t="s">
        <v>271</v>
      </c>
      <c r="C145" s="31" t="s">
        <v>25</v>
      </c>
      <c r="D145" s="29">
        <f>+D146+D147+D148+D149+D150+D151+D152+D153+D154+D155</f>
        <v>0</v>
      </c>
      <c r="E145" s="29">
        <f>+E146+E147+E148+E149+E150+E151+E152+E153+E154+E155</f>
        <v>0</v>
      </c>
      <c r="F145" s="64" t="s">
        <v>184</v>
      </c>
    </row>
    <row r="146" spans="1:6" ht="15.75" x14ac:dyDescent="0.25">
      <c r="A146" s="25" t="s">
        <v>81</v>
      </c>
      <c r="B146" s="25" t="s">
        <v>179</v>
      </c>
      <c r="C146" s="31" t="s">
        <v>25</v>
      </c>
      <c r="D146" s="29"/>
      <c r="E146" s="29"/>
      <c r="F146" s="64" t="s">
        <v>182</v>
      </c>
    </row>
    <row r="147" spans="1:6" ht="15.75" x14ac:dyDescent="0.25">
      <c r="A147" s="25" t="s">
        <v>82</v>
      </c>
      <c r="B147" s="25" t="s">
        <v>180</v>
      </c>
      <c r="C147" s="31" t="s">
        <v>25</v>
      </c>
      <c r="D147" s="29"/>
      <c r="E147" s="29"/>
      <c r="F147" s="64" t="s">
        <v>183</v>
      </c>
    </row>
    <row r="148" spans="1:6" ht="15.75" x14ac:dyDescent="0.25">
      <c r="A148" s="25" t="s">
        <v>83</v>
      </c>
      <c r="B148" s="25" t="s">
        <v>181</v>
      </c>
      <c r="C148" s="31" t="s">
        <v>25</v>
      </c>
      <c r="D148" s="29"/>
      <c r="E148" s="29"/>
      <c r="F148" s="64" t="s">
        <v>183</v>
      </c>
    </row>
    <row r="149" spans="1:6" ht="15.75" x14ac:dyDescent="0.25">
      <c r="A149" s="28" t="s">
        <v>84</v>
      </c>
      <c r="B149" s="25" t="s">
        <v>159</v>
      </c>
      <c r="C149" s="31" t="s">
        <v>25</v>
      </c>
      <c r="D149" s="29"/>
      <c r="E149" s="29"/>
      <c r="F149" s="64" t="s">
        <v>189</v>
      </c>
    </row>
    <row r="150" spans="1:6" ht="15.75" x14ac:dyDescent="0.25">
      <c r="A150" s="25" t="s">
        <v>85</v>
      </c>
      <c r="B150" s="25" t="s">
        <v>175</v>
      </c>
      <c r="C150" s="31" t="s">
        <v>25</v>
      </c>
      <c r="D150" s="73"/>
      <c r="E150" s="73"/>
      <c r="F150" s="64" t="s">
        <v>183</v>
      </c>
    </row>
    <row r="151" spans="1:6" ht="15.75" x14ac:dyDescent="0.25">
      <c r="A151" s="25" t="s">
        <v>86</v>
      </c>
      <c r="B151" s="25" t="s">
        <v>502</v>
      </c>
      <c r="C151" s="31" t="s">
        <v>25</v>
      </c>
      <c r="D151" s="73"/>
      <c r="E151" s="73"/>
      <c r="F151" s="64" t="s">
        <v>183</v>
      </c>
    </row>
    <row r="152" spans="1:6" ht="15.75" x14ac:dyDescent="0.25">
      <c r="A152" s="25" t="s">
        <v>87</v>
      </c>
      <c r="B152" s="25" t="s">
        <v>176</v>
      </c>
      <c r="C152" s="31" t="s">
        <v>25</v>
      </c>
      <c r="D152" s="73"/>
      <c r="E152" s="73"/>
      <c r="F152" s="64" t="s">
        <v>183</v>
      </c>
    </row>
    <row r="153" spans="1:6" ht="15.75" x14ac:dyDescent="0.25">
      <c r="A153" s="28" t="s">
        <v>88</v>
      </c>
      <c r="B153" s="25" t="s">
        <v>177</v>
      </c>
      <c r="C153" s="31" t="s">
        <v>25</v>
      </c>
      <c r="D153" s="73"/>
      <c r="E153" s="73"/>
      <c r="F153" s="64" t="s">
        <v>183</v>
      </c>
    </row>
    <row r="154" spans="1:6" ht="15.75" x14ac:dyDescent="0.25">
      <c r="A154" s="25" t="s">
        <v>89</v>
      </c>
      <c r="B154" s="25" t="s">
        <v>178</v>
      </c>
      <c r="C154" s="31" t="s">
        <v>25</v>
      </c>
      <c r="D154" s="73"/>
      <c r="E154" s="73"/>
      <c r="F154" s="64" t="s">
        <v>183</v>
      </c>
    </row>
    <row r="155" spans="1:6" ht="15.75" x14ac:dyDescent="0.25">
      <c r="A155" s="25" t="s">
        <v>90</v>
      </c>
      <c r="B155" s="25" t="s">
        <v>262</v>
      </c>
      <c r="C155" s="31" t="s">
        <v>25</v>
      </c>
      <c r="D155" s="73"/>
      <c r="E155" s="73"/>
      <c r="F155" s="64" t="s">
        <v>183</v>
      </c>
    </row>
    <row r="156" spans="1:6" ht="15" x14ac:dyDescent="0.25">
      <c r="A156" s="1"/>
      <c r="B156" s="4"/>
      <c r="C156" s="2"/>
      <c r="D156" s="5"/>
      <c r="E156" s="14"/>
      <c r="F156" s="5"/>
    </row>
    <row r="157" spans="1:6" ht="15" x14ac:dyDescent="0.25">
      <c r="A157" s="1"/>
      <c r="B157" s="3" t="s">
        <v>317</v>
      </c>
      <c r="C157" s="15"/>
      <c r="D157" s="5"/>
      <c r="E157" s="14"/>
      <c r="F157" s="5"/>
    </row>
    <row r="158" spans="1:6" ht="15" x14ac:dyDescent="0.25">
      <c r="A158" s="1"/>
      <c r="B158" s="5"/>
      <c r="C158" s="15"/>
      <c r="D158" s="5"/>
      <c r="E158" s="14"/>
      <c r="F158" s="5"/>
    </row>
    <row r="159" spans="1:6" ht="15" x14ac:dyDescent="0.25">
      <c r="A159" s="1"/>
      <c r="B159" s="11" t="s">
        <v>605</v>
      </c>
      <c r="C159" s="15"/>
      <c r="D159" s="5"/>
      <c r="E159" s="14"/>
      <c r="F159" s="5"/>
    </row>
    <row r="160" spans="1:6" ht="15" x14ac:dyDescent="0.25">
      <c r="A160" s="4"/>
      <c r="B160" s="4"/>
      <c r="C160" s="8"/>
      <c r="D160" s="8"/>
      <c r="E160" s="14"/>
      <c r="F160" s="5"/>
    </row>
    <row r="161" spans="1:6" ht="15" x14ac:dyDescent="0.25">
      <c r="A161" s="25" t="s">
        <v>190</v>
      </c>
      <c r="B161" s="25" t="s">
        <v>199</v>
      </c>
      <c r="C161" s="26" t="s">
        <v>25</v>
      </c>
      <c r="D161" s="27">
        <f>+D162+D163+D164+D165</f>
        <v>0</v>
      </c>
      <c r="E161" s="14"/>
      <c r="F161" s="5"/>
    </row>
    <row r="162" spans="1:6" ht="15" x14ac:dyDescent="0.25">
      <c r="A162" s="25" t="s">
        <v>191</v>
      </c>
      <c r="B162" s="25" t="s">
        <v>192</v>
      </c>
      <c r="C162" s="26" t="s">
        <v>25</v>
      </c>
      <c r="D162" s="27"/>
      <c r="E162" s="14"/>
      <c r="F162" s="5"/>
    </row>
    <row r="163" spans="1:6" ht="15" x14ac:dyDescent="0.25">
      <c r="A163" s="25" t="s">
        <v>193</v>
      </c>
      <c r="B163" s="39" t="s">
        <v>194</v>
      </c>
      <c r="C163" s="26" t="s">
        <v>25</v>
      </c>
      <c r="D163" s="27"/>
      <c r="E163" s="14"/>
      <c r="F163" s="5"/>
    </row>
    <row r="164" spans="1:6" s="59" customFormat="1" ht="15" x14ac:dyDescent="0.25">
      <c r="A164" s="25" t="s">
        <v>195</v>
      </c>
      <c r="B164" s="39" t="s">
        <v>196</v>
      </c>
      <c r="C164" s="26" t="s">
        <v>25</v>
      </c>
      <c r="D164" s="27"/>
      <c r="E164" s="14"/>
      <c r="F164" s="5"/>
    </row>
    <row r="165" spans="1:6" s="59" customFormat="1" ht="15" x14ac:dyDescent="0.25">
      <c r="A165" s="25" t="s">
        <v>197</v>
      </c>
      <c r="B165" s="25" t="s">
        <v>198</v>
      </c>
      <c r="C165" s="26" t="s">
        <v>25</v>
      </c>
      <c r="D165" s="27"/>
      <c r="E165" s="14"/>
      <c r="F165" s="5"/>
    </row>
    <row r="166" spans="1:6" s="59" customFormat="1" ht="15" x14ac:dyDescent="0.25">
      <c r="A166" s="1"/>
      <c r="B166" s="4"/>
      <c r="C166" s="2"/>
      <c r="D166" s="5"/>
      <c r="E166" s="14"/>
      <c r="F166" s="5"/>
    </row>
    <row r="167" spans="1:6" s="59" customFormat="1" ht="15" x14ac:dyDescent="0.25">
      <c r="A167" s="1"/>
      <c r="B167" s="68" t="s">
        <v>318</v>
      </c>
      <c r="C167" s="2"/>
      <c r="D167" s="5"/>
      <c r="E167" s="5"/>
      <c r="F167" s="5"/>
    </row>
    <row r="168" spans="1:6" s="59" customFormat="1" ht="15" x14ac:dyDescent="0.25">
      <c r="A168" s="1"/>
      <c r="B168" s="4"/>
      <c r="C168" s="2"/>
      <c r="D168" s="5"/>
      <c r="E168" s="5"/>
      <c r="F168" s="5"/>
    </row>
    <row r="169" spans="1:6" s="59" customFormat="1" ht="15" x14ac:dyDescent="0.25">
      <c r="A169" s="1"/>
      <c r="B169" s="11" t="s">
        <v>214</v>
      </c>
      <c r="C169" s="2"/>
      <c r="D169" s="5"/>
      <c r="E169" s="5"/>
      <c r="F169" s="5"/>
    </row>
    <row r="170" spans="1:6" ht="15" x14ac:dyDescent="0.25">
      <c r="A170" s="1"/>
      <c r="B170" s="4"/>
      <c r="C170" s="2"/>
      <c r="D170" s="5"/>
      <c r="E170" s="5"/>
      <c r="F170" s="5"/>
    </row>
    <row r="171" spans="1:6" ht="15" x14ac:dyDescent="0.25">
      <c r="A171" s="25" t="s">
        <v>210</v>
      </c>
      <c r="B171" s="28" t="s">
        <v>606</v>
      </c>
      <c r="C171" s="26" t="s">
        <v>15</v>
      </c>
      <c r="D171" s="29"/>
      <c r="E171" s="5"/>
      <c r="F171" s="5"/>
    </row>
    <row r="172" spans="1:6" ht="15" x14ac:dyDescent="0.25">
      <c r="A172" s="25" t="s">
        <v>211</v>
      </c>
      <c r="B172" s="28" t="s">
        <v>607</v>
      </c>
      <c r="C172" s="26" t="s">
        <v>15</v>
      </c>
      <c r="D172" s="29"/>
      <c r="E172" s="5"/>
      <c r="F172" s="5"/>
    </row>
    <row r="173" spans="1:6" ht="15" x14ac:dyDescent="0.25">
      <c r="A173" s="1"/>
      <c r="B173" s="4"/>
      <c r="C173" s="2"/>
      <c r="D173" s="5"/>
      <c r="E173" s="14"/>
      <c r="F173" s="5"/>
    </row>
    <row r="174" spans="1:6" ht="15" x14ac:dyDescent="0.25">
      <c r="A174" s="1"/>
      <c r="B174" s="11" t="s">
        <v>249</v>
      </c>
      <c r="C174" s="2"/>
      <c r="D174" s="5"/>
      <c r="E174" s="14"/>
      <c r="F174" s="5"/>
    </row>
    <row r="175" spans="1:6" ht="15" x14ac:dyDescent="0.25">
      <c r="A175" s="1"/>
      <c r="B175" s="4"/>
      <c r="C175" s="2"/>
      <c r="D175" s="5"/>
      <c r="E175" s="14"/>
      <c r="F175" s="5"/>
    </row>
    <row r="176" spans="1:6" ht="15" x14ac:dyDescent="0.25">
      <c r="A176" s="25" t="s">
        <v>235</v>
      </c>
      <c r="B176" s="28" t="s">
        <v>251</v>
      </c>
      <c r="C176" s="26" t="s">
        <v>15</v>
      </c>
      <c r="D176" s="29"/>
      <c r="E176" s="14"/>
      <c r="F176" s="5"/>
    </row>
    <row r="177" spans="1:7" ht="15" x14ac:dyDescent="0.25">
      <c r="A177" s="25" t="s">
        <v>236</v>
      </c>
      <c r="B177" s="28" t="s">
        <v>234</v>
      </c>
      <c r="C177" s="26" t="s">
        <v>15</v>
      </c>
      <c r="D177" s="29"/>
      <c r="E177" s="14"/>
      <c r="F177" s="5"/>
    </row>
    <row r="178" spans="1:7" ht="15" x14ac:dyDescent="0.25">
      <c r="A178" s="25" t="s">
        <v>237</v>
      </c>
      <c r="B178" s="28" t="s">
        <v>252</v>
      </c>
      <c r="C178" s="26" t="s">
        <v>15</v>
      </c>
      <c r="D178" s="29"/>
      <c r="E178" s="14"/>
      <c r="F178" s="5"/>
    </row>
    <row r="179" spans="1:7" ht="15" x14ac:dyDescent="0.25">
      <c r="A179" s="25" t="s">
        <v>238</v>
      </c>
      <c r="B179" s="28" t="s">
        <v>234</v>
      </c>
      <c r="C179" s="26" t="s">
        <v>15</v>
      </c>
      <c r="D179" s="29"/>
      <c r="E179" s="14"/>
      <c r="F179" s="5"/>
    </row>
    <row r="180" spans="1:7" ht="15" x14ac:dyDescent="0.25">
      <c r="A180" s="25" t="s">
        <v>239</v>
      </c>
      <c r="B180" s="28" t="s">
        <v>255</v>
      </c>
      <c r="C180" s="26" t="s">
        <v>15</v>
      </c>
      <c r="D180" s="29"/>
      <c r="E180" s="14"/>
      <c r="F180" s="5"/>
    </row>
    <row r="181" spans="1:7" ht="15" x14ac:dyDescent="0.25">
      <c r="A181" s="25" t="s">
        <v>240</v>
      </c>
      <c r="B181" s="28" t="s">
        <v>253</v>
      </c>
      <c r="C181" s="26" t="s">
        <v>15</v>
      </c>
      <c r="D181" s="29"/>
      <c r="E181" s="14"/>
      <c r="F181" s="5"/>
    </row>
    <row r="182" spans="1:7" ht="15" x14ac:dyDescent="0.25">
      <c r="A182" s="25" t="s">
        <v>241</v>
      </c>
      <c r="B182" s="28" t="s">
        <v>254</v>
      </c>
      <c r="C182" s="26" t="s">
        <v>15</v>
      </c>
      <c r="D182" s="29"/>
      <c r="E182" s="14"/>
      <c r="F182" s="5"/>
    </row>
    <row r="183" spans="1:7" ht="15" x14ac:dyDescent="0.25">
      <c r="A183" s="25" t="s">
        <v>250</v>
      </c>
      <c r="B183" s="28" t="s">
        <v>277</v>
      </c>
      <c r="C183" s="26" t="s">
        <v>15</v>
      </c>
      <c r="D183" s="29">
        <f>+D176+D178+D180+D182</f>
        <v>0</v>
      </c>
      <c r="E183" s="14"/>
      <c r="F183" s="5"/>
    </row>
    <row r="184" spans="1:7" ht="15" x14ac:dyDescent="0.25">
      <c r="A184" s="25" t="s">
        <v>315</v>
      </c>
      <c r="B184" s="28" t="s">
        <v>316</v>
      </c>
      <c r="C184" s="26" t="s">
        <v>15</v>
      </c>
      <c r="D184" s="29"/>
      <c r="E184" s="14"/>
      <c r="F184" s="5"/>
    </row>
    <row r="185" spans="1:7" ht="15" x14ac:dyDescent="0.25">
      <c r="A185" s="1"/>
      <c r="B185" s="4"/>
      <c r="C185" s="2"/>
      <c r="D185" s="5"/>
      <c r="E185" s="14"/>
      <c r="F185" s="5"/>
    </row>
    <row r="186" spans="1:7" ht="15" x14ac:dyDescent="0.25">
      <c r="A186" s="1"/>
      <c r="B186" s="4"/>
      <c r="C186" s="2"/>
      <c r="D186" s="5"/>
      <c r="E186" s="14"/>
      <c r="F186" s="5"/>
      <c r="G186" s="56"/>
    </row>
    <row r="187" spans="1:7" ht="18.75" x14ac:dyDescent="0.3">
      <c r="A187" s="1"/>
      <c r="B187" s="69" t="s">
        <v>593</v>
      </c>
      <c r="C187" s="2"/>
      <c r="D187" s="5"/>
      <c r="E187" s="14"/>
      <c r="F187" s="5"/>
    </row>
    <row r="188" spans="1:7" ht="15" x14ac:dyDescent="0.25">
      <c r="A188" s="1"/>
      <c r="B188" s="4"/>
      <c r="C188" s="2"/>
      <c r="D188" s="5"/>
      <c r="E188" s="14"/>
      <c r="F188" s="5"/>
    </row>
    <row r="189" spans="1:7" ht="15" x14ac:dyDescent="0.25">
      <c r="A189" s="1"/>
      <c r="B189" s="16" t="s">
        <v>488</v>
      </c>
      <c r="C189" s="2"/>
      <c r="D189" s="5"/>
      <c r="E189" s="14"/>
      <c r="F189" s="5"/>
    </row>
    <row r="190" spans="1:7" ht="15.75" x14ac:dyDescent="0.25">
      <c r="A190" s="1"/>
      <c r="B190" s="53"/>
      <c r="C190" s="2"/>
      <c r="D190" s="63"/>
      <c r="E190" s="63"/>
      <c r="F190" s="63"/>
    </row>
    <row r="191" spans="1:7" ht="15" x14ac:dyDescent="0.25">
      <c r="A191" s="1"/>
      <c r="B191" s="53" t="s">
        <v>622</v>
      </c>
      <c r="C191" s="26"/>
      <c r="D191" s="32" t="s">
        <v>204</v>
      </c>
      <c r="E191" s="32" t="s">
        <v>202</v>
      </c>
      <c r="F191" s="75" t="s">
        <v>203</v>
      </c>
    </row>
    <row r="192" spans="1:7" ht="15" x14ac:dyDescent="0.25">
      <c r="A192" s="25" t="s">
        <v>91</v>
      </c>
      <c r="B192" s="44" t="s">
        <v>476</v>
      </c>
      <c r="C192" s="26" t="s">
        <v>15</v>
      </c>
      <c r="D192" s="29"/>
      <c r="E192" s="29"/>
      <c r="F192" s="25">
        <f>D192+E192</f>
        <v>0</v>
      </c>
    </row>
    <row r="193" spans="1:7" ht="15.75" x14ac:dyDescent="0.25">
      <c r="A193" s="25" t="s">
        <v>92</v>
      </c>
      <c r="B193" s="44" t="s">
        <v>477</v>
      </c>
      <c r="C193" s="26" t="s">
        <v>15</v>
      </c>
      <c r="D193" s="25"/>
      <c r="E193" s="79"/>
      <c r="F193" s="25">
        <f>D193+E193</f>
        <v>0</v>
      </c>
      <c r="G193" s="63" t="s">
        <v>226</v>
      </c>
    </row>
    <row r="194" spans="1:7" ht="15" x14ac:dyDescent="0.25">
      <c r="A194" s="25" t="s">
        <v>93</v>
      </c>
      <c r="B194" s="44" t="s">
        <v>478</v>
      </c>
      <c r="C194" s="26" t="s">
        <v>15</v>
      </c>
      <c r="D194" s="29">
        <f>SUM(D192:D193)</f>
        <v>0</v>
      </c>
      <c r="E194" s="29">
        <f>SUM(E192:E193)</f>
        <v>0</v>
      </c>
      <c r="F194" s="25">
        <f>D194+E194</f>
        <v>0</v>
      </c>
    </row>
    <row r="195" spans="1:7" ht="15" x14ac:dyDescent="0.25">
      <c r="A195" s="1"/>
      <c r="B195" s="58"/>
      <c r="C195" s="2"/>
      <c r="D195" s="5"/>
      <c r="E195" s="5"/>
      <c r="F195" s="1"/>
    </row>
    <row r="196" spans="1:7" ht="15" x14ac:dyDescent="0.25">
      <c r="A196" s="1"/>
      <c r="B196" s="58"/>
      <c r="C196" s="2"/>
      <c r="D196" s="5"/>
      <c r="E196" s="5"/>
      <c r="F196" s="1"/>
    </row>
    <row r="197" spans="1:7" ht="15" x14ac:dyDescent="0.25">
      <c r="A197" s="1"/>
      <c r="B197" s="53" t="s">
        <v>623</v>
      </c>
      <c r="C197" s="26"/>
      <c r="D197" s="32" t="s">
        <v>204</v>
      </c>
      <c r="E197" s="32" t="s">
        <v>202</v>
      </c>
      <c r="F197" s="75" t="s">
        <v>203</v>
      </c>
    </row>
    <row r="198" spans="1:7" ht="15" x14ac:dyDescent="0.25">
      <c r="A198" s="25" t="s">
        <v>227</v>
      </c>
      <c r="B198" s="44" t="s">
        <v>479</v>
      </c>
      <c r="C198" s="26" t="s">
        <v>15</v>
      </c>
      <c r="D198" s="29"/>
      <c r="E198" s="29"/>
      <c r="F198" s="25">
        <f>+D198+E198</f>
        <v>0</v>
      </c>
    </row>
    <row r="199" spans="1:7" ht="15.75" x14ac:dyDescent="0.25">
      <c r="A199" s="25" t="s">
        <v>242</v>
      </c>
      <c r="B199" s="44" t="s">
        <v>480</v>
      </c>
      <c r="C199" s="26" t="s">
        <v>15</v>
      </c>
      <c r="D199" s="29"/>
      <c r="E199" s="76"/>
      <c r="F199" s="25">
        <f>+D199+E199</f>
        <v>0</v>
      </c>
      <c r="G199" s="63" t="s">
        <v>226</v>
      </c>
    </row>
    <row r="200" spans="1:7" ht="15" x14ac:dyDescent="0.25">
      <c r="A200" s="25" t="s">
        <v>265</v>
      </c>
      <c r="B200" s="44" t="s">
        <v>481</v>
      </c>
      <c r="C200" s="26" t="s">
        <v>15</v>
      </c>
      <c r="D200" s="29">
        <f>+D198+D199</f>
        <v>0</v>
      </c>
      <c r="E200" s="29">
        <f>+E198+E199</f>
        <v>0</v>
      </c>
      <c r="F200" s="25">
        <f>+D200+E200</f>
        <v>0</v>
      </c>
    </row>
    <row r="201" spans="1:7" ht="15" x14ac:dyDescent="0.25">
      <c r="A201" s="25" t="s">
        <v>260</v>
      </c>
      <c r="B201" s="44" t="s">
        <v>482</v>
      </c>
      <c r="C201" s="26" t="s">
        <v>15</v>
      </c>
      <c r="D201" s="29"/>
      <c r="E201" s="29"/>
      <c r="F201" s="25">
        <f>+D201+E201</f>
        <v>0</v>
      </c>
    </row>
    <row r="202" spans="1:7" ht="15.75" thickBot="1" x14ac:dyDescent="0.3">
      <c r="A202" s="89"/>
      <c r="B202" s="90"/>
      <c r="C202" s="91"/>
      <c r="D202" s="92"/>
      <c r="E202" s="92"/>
      <c r="F202" s="89"/>
    </row>
    <row r="203" spans="1:7" ht="15" x14ac:dyDescent="0.25">
      <c r="A203" s="1"/>
      <c r="B203" s="58"/>
      <c r="C203" s="2"/>
      <c r="D203" s="5"/>
      <c r="E203" s="5"/>
      <c r="F203" s="1"/>
    </row>
    <row r="204" spans="1:7" ht="15.75" x14ac:dyDescent="0.25">
      <c r="A204" s="1"/>
      <c r="B204" s="83" t="s">
        <v>576</v>
      </c>
      <c r="C204" s="2"/>
      <c r="D204" s="5"/>
      <c r="E204" s="5"/>
      <c r="F204" s="1"/>
    </row>
    <row r="205" spans="1:7" ht="15" x14ac:dyDescent="0.25">
      <c r="A205" s="1"/>
      <c r="B205" s="58"/>
      <c r="C205" s="2"/>
      <c r="D205" s="5"/>
      <c r="E205" s="5"/>
      <c r="F205" s="1"/>
    </row>
    <row r="206" spans="1:7" ht="15" x14ac:dyDescent="0.25">
      <c r="A206" s="1"/>
      <c r="B206" s="53" t="s">
        <v>624</v>
      </c>
      <c r="C206" s="26"/>
      <c r="D206" s="32" t="s">
        <v>204</v>
      </c>
      <c r="E206" s="32" t="s">
        <v>202</v>
      </c>
      <c r="F206" s="75" t="s">
        <v>203</v>
      </c>
    </row>
    <row r="207" spans="1:7" ht="15" x14ac:dyDescent="0.25">
      <c r="A207" s="25" t="s">
        <v>266</v>
      </c>
      <c r="B207" s="44" t="s">
        <v>483</v>
      </c>
      <c r="C207" s="26" t="s">
        <v>15</v>
      </c>
      <c r="D207" s="29"/>
      <c r="E207" s="29"/>
      <c r="F207" s="25">
        <f>+D207+E207</f>
        <v>0</v>
      </c>
    </row>
    <row r="208" spans="1:7" ht="15.75" x14ac:dyDescent="0.25">
      <c r="A208" s="25" t="s">
        <v>267</v>
      </c>
      <c r="B208" s="44" t="s">
        <v>484</v>
      </c>
      <c r="C208" s="26" t="s">
        <v>15</v>
      </c>
      <c r="D208" s="29"/>
      <c r="E208" s="76"/>
      <c r="F208" s="25">
        <f>+D208+E208</f>
        <v>0</v>
      </c>
      <c r="G208" s="63" t="s">
        <v>226</v>
      </c>
    </row>
    <row r="209" spans="1:12" ht="15" x14ac:dyDescent="0.25">
      <c r="A209" s="25" t="s">
        <v>268</v>
      </c>
      <c r="B209" s="44" t="s">
        <v>485</v>
      </c>
      <c r="C209" s="26" t="s">
        <v>15</v>
      </c>
      <c r="D209" s="29">
        <f>+D207+D208</f>
        <v>0</v>
      </c>
      <c r="E209" s="29">
        <f>+E207+E208</f>
        <v>0</v>
      </c>
      <c r="F209" s="25">
        <f>+D209+E209</f>
        <v>0</v>
      </c>
    </row>
    <row r="210" spans="1:12" ht="15" x14ac:dyDescent="0.25">
      <c r="A210" s="25" t="s">
        <v>592</v>
      </c>
      <c r="B210" s="44" t="s">
        <v>635</v>
      </c>
      <c r="C210" s="26" t="s">
        <v>15</v>
      </c>
      <c r="D210" s="29"/>
      <c r="E210" s="29"/>
      <c r="F210" s="25">
        <f>+D210+E210</f>
        <v>0</v>
      </c>
    </row>
    <row r="211" spans="1:12" ht="15" x14ac:dyDescent="0.25">
      <c r="A211" s="25" t="s">
        <v>634</v>
      </c>
      <c r="B211" s="44" t="s">
        <v>636</v>
      </c>
      <c r="C211" s="26" t="s">
        <v>15</v>
      </c>
      <c r="D211" s="29"/>
      <c r="E211" s="29"/>
      <c r="F211" s="25">
        <f>+D211+E211</f>
        <v>0</v>
      </c>
    </row>
    <row r="212" spans="1:12" ht="15" x14ac:dyDescent="0.25">
      <c r="A212" s="1"/>
      <c r="B212" s="58"/>
      <c r="C212" s="2"/>
      <c r="D212" s="5"/>
      <c r="E212" s="5"/>
      <c r="F212" s="1"/>
    </row>
    <row r="213" spans="1:12" ht="15.75" thickBot="1" x14ac:dyDescent="0.3">
      <c r="A213" s="1"/>
      <c r="B213" s="58"/>
      <c r="C213" s="2"/>
      <c r="D213" s="5"/>
      <c r="E213" s="5"/>
      <c r="F213" s="1"/>
    </row>
    <row r="214" spans="1:12" ht="16.5" thickBot="1" x14ac:dyDescent="0.3">
      <c r="A214" s="77" t="s">
        <v>269</v>
      </c>
      <c r="B214" s="77" t="s">
        <v>486</v>
      </c>
      <c r="C214" s="78" t="s">
        <v>15</v>
      </c>
      <c r="D214" s="80">
        <f>+D194+D209</f>
        <v>0</v>
      </c>
      <c r="E214" s="80">
        <f>+E194+E209</f>
        <v>0</v>
      </c>
      <c r="F214" s="81">
        <f>+D214+E214</f>
        <v>0</v>
      </c>
      <c r="L214" s="94"/>
    </row>
    <row r="215" spans="1:12" ht="15.75" x14ac:dyDescent="0.25">
      <c r="A215" s="82"/>
      <c r="B215" s="83"/>
      <c r="C215" s="84"/>
      <c r="D215" s="85"/>
      <c r="E215" s="85"/>
      <c r="F215" s="85"/>
    </row>
    <row r="216" spans="1:12" ht="15" x14ac:dyDescent="0.25">
      <c r="A216" s="25" t="s">
        <v>270</v>
      </c>
      <c r="B216" s="44" t="s">
        <v>487</v>
      </c>
      <c r="C216" s="26" t="s">
        <v>15</v>
      </c>
      <c r="D216" s="74">
        <f>+D217+D218+D219+D220</f>
        <v>0</v>
      </c>
      <c r="E216" s="74">
        <f>+E217+E218+E219+E220</f>
        <v>0</v>
      </c>
      <c r="F216" s="74">
        <f>+D216+E216</f>
        <v>0</v>
      </c>
    </row>
    <row r="217" spans="1:12" ht="15.75" x14ac:dyDescent="0.25">
      <c r="A217" s="25" t="s">
        <v>319</v>
      </c>
      <c r="B217" s="44" t="s">
        <v>399</v>
      </c>
      <c r="C217" s="26" t="s">
        <v>15</v>
      </c>
      <c r="D217" s="29"/>
      <c r="E217" s="29"/>
      <c r="F217" s="25">
        <f>+D217+E217</f>
        <v>0</v>
      </c>
      <c r="G217" s="63" t="s">
        <v>226</v>
      </c>
    </row>
    <row r="218" spans="1:12" ht="15.75" x14ac:dyDescent="0.25">
      <c r="A218" s="25" t="s">
        <v>330</v>
      </c>
      <c r="B218" s="44" t="s">
        <v>400</v>
      </c>
      <c r="C218" s="26" t="s">
        <v>15</v>
      </c>
      <c r="D218" s="29"/>
      <c r="E218" s="29"/>
      <c r="F218" s="25">
        <f>+D218+E218</f>
        <v>0</v>
      </c>
      <c r="G218" s="63" t="s">
        <v>226</v>
      </c>
    </row>
    <row r="219" spans="1:12" ht="15.75" x14ac:dyDescent="0.25">
      <c r="A219" s="25" t="s">
        <v>375</v>
      </c>
      <c r="B219" s="44" t="s">
        <v>401</v>
      </c>
      <c r="C219" s="26" t="s">
        <v>15</v>
      </c>
      <c r="D219" s="29"/>
      <c r="E219" s="29"/>
      <c r="F219" s="25">
        <f>+D219+E219</f>
        <v>0</v>
      </c>
      <c r="G219" s="63" t="s">
        <v>226</v>
      </c>
    </row>
    <row r="220" spans="1:12" ht="15.75" x14ac:dyDescent="0.25">
      <c r="A220" s="25" t="s">
        <v>586</v>
      </c>
      <c r="B220" s="44" t="s">
        <v>585</v>
      </c>
      <c r="C220" s="26" t="s">
        <v>15</v>
      </c>
      <c r="D220" s="29"/>
      <c r="E220" s="29"/>
      <c r="F220" s="25">
        <f>+D220+E220</f>
        <v>0</v>
      </c>
      <c r="G220" s="63" t="s">
        <v>226</v>
      </c>
    </row>
    <row r="221" spans="1:12" ht="15" x14ac:dyDescent="0.25">
      <c r="A221" s="25"/>
      <c r="B221" s="44"/>
      <c r="C221" s="26"/>
      <c r="D221" s="29"/>
      <c r="E221" s="29"/>
      <c r="F221" s="25"/>
    </row>
    <row r="222" spans="1:12" ht="15" x14ac:dyDescent="0.25">
      <c r="A222" s="25" t="s">
        <v>376</v>
      </c>
      <c r="B222" s="44" t="s">
        <v>500</v>
      </c>
      <c r="C222" s="26" t="s">
        <v>15</v>
      </c>
      <c r="D222" s="29"/>
      <c r="E222" s="29"/>
      <c r="F222" s="25">
        <f>+D222+E222</f>
        <v>0</v>
      </c>
    </row>
    <row r="223" spans="1:12" ht="15" x14ac:dyDescent="0.25">
      <c r="A223" s="25" t="s">
        <v>630</v>
      </c>
      <c r="B223" s="44" t="s">
        <v>632</v>
      </c>
      <c r="C223" s="26" t="s">
        <v>15</v>
      </c>
      <c r="D223" s="29"/>
      <c r="E223" s="29"/>
      <c r="F223" s="25">
        <f>+D223+E223</f>
        <v>0</v>
      </c>
    </row>
    <row r="224" spans="1:12" ht="15" x14ac:dyDescent="0.25">
      <c r="A224" s="25" t="s">
        <v>631</v>
      </c>
      <c r="B224" s="44" t="s">
        <v>633</v>
      </c>
      <c r="C224" s="26" t="s">
        <v>15</v>
      </c>
      <c r="D224" s="29"/>
      <c r="E224" s="29"/>
      <c r="F224" s="25">
        <f>+D224+E224</f>
        <v>0</v>
      </c>
    </row>
    <row r="225" spans="1:6" ht="15" x14ac:dyDescent="0.25">
      <c r="A225" s="25"/>
      <c r="B225" s="44"/>
      <c r="C225" s="26"/>
      <c r="D225" s="29"/>
      <c r="E225" s="29"/>
      <c r="F225" s="25"/>
    </row>
    <row r="226" spans="1:6" ht="15" x14ac:dyDescent="0.25">
      <c r="A226" s="25" t="s">
        <v>398</v>
      </c>
      <c r="B226" s="44" t="s">
        <v>501</v>
      </c>
      <c r="C226" s="26" t="s">
        <v>160</v>
      </c>
      <c r="D226" s="29"/>
      <c r="E226" s="29"/>
      <c r="F226" s="25">
        <f>+D226+E226</f>
        <v>0</v>
      </c>
    </row>
    <row r="227" spans="1:6" ht="15" x14ac:dyDescent="0.25">
      <c r="A227" s="25" t="s">
        <v>637</v>
      </c>
      <c r="B227" s="44" t="s">
        <v>638</v>
      </c>
      <c r="C227" s="26" t="s">
        <v>160</v>
      </c>
      <c r="D227" s="29"/>
      <c r="E227" s="29"/>
      <c r="F227" s="25">
        <f>+D227+E227</f>
        <v>0</v>
      </c>
    </row>
    <row r="228" spans="1:6" ht="15.75" x14ac:dyDescent="0.25">
      <c r="A228" s="1"/>
      <c r="B228" s="5"/>
      <c r="C228" s="2"/>
      <c r="D228" s="63"/>
      <c r="E228" s="63"/>
      <c r="F228" s="63"/>
    </row>
    <row r="229" spans="1:6" ht="15" x14ac:dyDescent="0.25">
      <c r="A229" s="1"/>
      <c r="B229" s="16" t="s">
        <v>94</v>
      </c>
      <c r="C229" s="2"/>
      <c r="D229" s="5"/>
      <c r="E229" s="5"/>
      <c r="F229" s="1"/>
    </row>
    <row r="230" spans="1:6" ht="15" x14ac:dyDescent="0.25">
      <c r="A230" s="1"/>
      <c r="B230" s="18"/>
      <c r="C230" s="15"/>
      <c r="D230" s="5"/>
      <c r="E230" s="55"/>
      <c r="F230" s="1"/>
    </row>
    <row r="231" spans="1:6" ht="15" x14ac:dyDescent="0.25">
      <c r="A231" s="1"/>
      <c r="B231" s="19" t="s">
        <v>608</v>
      </c>
      <c r="C231" s="2"/>
      <c r="D231" s="5"/>
      <c r="E231" s="5"/>
      <c r="F231" s="1"/>
    </row>
    <row r="232" spans="1:6" ht="15" x14ac:dyDescent="0.25">
      <c r="A232" s="1"/>
      <c r="B232" s="112" t="s">
        <v>566</v>
      </c>
      <c r="C232" s="2"/>
      <c r="D232" s="86" t="s">
        <v>322</v>
      </c>
    </row>
    <row r="233" spans="1:6" ht="15" x14ac:dyDescent="0.25">
      <c r="A233" s="25" t="s">
        <v>95</v>
      </c>
      <c r="B233" s="29" t="s">
        <v>564</v>
      </c>
      <c r="C233" s="26" t="s">
        <v>25</v>
      </c>
      <c r="D233" s="27">
        <f>+D234+D235</f>
        <v>0</v>
      </c>
      <c r="F233" s="5"/>
    </row>
    <row r="234" spans="1:6" ht="15" x14ac:dyDescent="0.25">
      <c r="A234" s="25" t="s">
        <v>96</v>
      </c>
      <c r="B234" s="29" t="s">
        <v>565</v>
      </c>
      <c r="C234" s="26" t="s">
        <v>25</v>
      </c>
      <c r="D234" s="93"/>
    </row>
    <row r="235" spans="1:6" ht="15.75" x14ac:dyDescent="0.25">
      <c r="A235" s="25" t="s">
        <v>97</v>
      </c>
      <c r="B235" s="29" t="s">
        <v>567</v>
      </c>
      <c r="C235" s="26" t="s">
        <v>25</v>
      </c>
      <c r="D235" s="29"/>
      <c r="E235" s="63"/>
      <c r="F235" s="5"/>
    </row>
    <row r="236" spans="1:6" ht="15.75" x14ac:dyDescent="0.25">
      <c r="A236" s="109"/>
      <c r="B236" s="110"/>
      <c r="C236" s="111"/>
      <c r="D236" s="110"/>
      <c r="E236" s="63"/>
    </row>
    <row r="237" spans="1:6" ht="15.75" x14ac:dyDescent="0.25">
      <c r="A237" s="106" t="s">
        <v>273</v>
      </c>
      <c r="B237" s="29" t="s">
        <v>563</v>
      </c>
      <c r="C237" s="107" t="s">
        <v>25</v>
      </c>
      <c r="D237" s="108"/>
      <c r="E237" s="63"/>
    </row>
    <row r="238" spans="1:6" ht="15.75" x14ac:dyDescent="0.25">
      <c r="A238" s="25" t="s">
        <v>274</v>
      </c>
      <c r="B238" s="29" t="s">
        <v>562</v>
      </c>
      <c r="C238" s="26" t="s">
        <v>25</v>
      </c>
      <c r="D238" s="29"/>
      <c r="E238" s="63"/>
    </row>
    <row r="239" spans="1:6" ht="15" x14ac:dyDescent="0.25">
      <c r="A239" s="1"/>
      <c r="B239" s="21"/>
      <c r="C239" s="15"/>
      <c r="D239" s="5"/>
    </row>
    <row r="240" spans="1:6" ht="15" x14ac:dyDescent="0.25">
      <c r="A240" s="1"/>
      <c r="B240" s="19" t="s">
        <v>609</v>
      </c>
      <c r="C240" s="2"/>
      <c r="D240" s="5"/>
    </row>
    <row r="241" spans="1:5" ht="15" x14ac:dyDescent="0.25">
      <c r="A241" s="1"/>
      <c r="B241" s="8"/>
      <c r="C241" s="2"/>
      <c r="D241" s="86" t="s">
        <v>322</v>
      </c>
    </row>
    <row r="242" spans="1:5" ht="15" x14ac:dyDescent="0.25">
      <c r="A242" s="25" t="s">
        <v>98</v>
      </c>
      <c r="B242" s="29" t="s">
        <v>99</v>
      </c>
      <c r="C242" s="26" t="s">
        <v>43</v>
      </c>
      <c r="D242" s="29">
        <f>+D243+D244+D247+D248</f>
        <v>0</v>
      </c>
    </row>
    <row r="243" spans="1:5" ht="15" x14ac:dyDescent="0.25">
      <c r="A243" s="25" t="s">
        <v>100</v>
      </c>
      <c r="B243" s="29" t="s">
        <v>539</v>
      </c>
      <c r="C243" s="26" t="s">
        <v>43</v>
      </c>
      <c r="D243" s="29"/>
    </row>
    <row r="244" spans="1:5" ht="15" x14ac:dyDescent="0.25">
      <c r="A244" s="25" t="s">
        <v>101</v>
      </c>
      <c r="B244" s="29" t="s">
        <v>102</v>
      </c>
      <c r="C244" s="26" t="s">
        <v>43</v>
      </c>
      <c r="D244" s="29">
        <f>+D245+D246</f>
        <v>0</v>
      </c>
    </row>
    <row r="245" spans="1:5" ht="15" x14ac:dyDescent="0.25">
      <c r="A245" s="25" t="s">
        <v>103</v>
      </c>
      <c r="B245" s="29" t="s">
        <v>104</v>
      </c>
      <c r="C245" s="26" t="s">
        <v>43</v>
      </c>
      <c r="D245" s="29"/>
    </row>
    <row r="246" spans="1:5" ht="15" x14ac:dyDescent="0.25">
      <c r="A246" s="25" t="s">
        <v>105</v>
      </c>
      <c r="B246" s="29" t="s">
        <v>106</v>
      </c>
      <c r="C246" s="26" t="s">
        <v>43</v>
      </c>
      <c r="D246" s="29"/>
    </row>
    <row r="247" spans="1:5" ht="15" x14ac:dyDescent="0.25">
      <c r="A247" s="25" t="s">
        <v>107</v>
      </c>
      <c r="B247" s="29" t="s">
        <v>108</v>
      </c>
      <c r="C247" s="26" t="s">
        <v>43</v>
      </c>
      <c r="D247" s="29"/>
    </row>
    <row r="248" spans="1:5" ht="15" x14ac:dyDescent="0.25">
      <c r="A248" s="25" t="s">
        <v>109</v>
      </c>
      <c r="B248" s="50" t="s">
        <v>110</v>
      </c>
      <c r="C248" s="26" t="s">
        <v>43</v>
      </c>
      <c r="D248" s="27"/>
    </row>
    <row r="249" spans="1:5" ht="15" x14ac:dyDescent="0.25">
      <c r="A249" s="1"/>
      <c r="B249" s="57"/>
      <c r="C249" s="2"/>
      <c r="D249" s="6"/>
    </row>
    <row r="250" spans="1:5" ht="15" x14ac:dyDescent="0.25">
      <c r="A250" s="1"/>
      <c r="B250" s="22" t="s">
        <v>610</v>
      </c>
      <c r="C250" s="2"/>
      <c r="D250" s="5"/>
    </row>
    <row r="251" spans="1:5" ht="15" x14ac:dyDescent="0.25">
      <c r="A251" s="1"/>
      <c r="B251" s="5"/>
      <c r="C251" s="2"/>
      <c r="D251" s="5"/>
    </row>
    <row r="252" spans="1:5" ht="15" x14ac:dyDescent="0.25">
      <c r="A252" s="1"/>
      <c r="B252" s="19" t="s">
        <v>112</v>
      </c>
      <c r="C252" s="2"/>
      <c r="D252" s="5"/>
    </row>
    <row r="253" spans="1:5" ht="15" x14ac:dyDescent="0.25">
      <c r="A253" s="1"/>
      <c r="B253" s="8"/>
      <c r="C253" s="2"/>
      <c r="D253" s="86" t="s">
        <v>322</v>
      </c>
    </row>
    <row r="254" spans="1:5" ht="15" x14ac:dyDescent="0.25">
      <c r="A254" s="25" t="s">
        <v>113</v>
      </c>
      <c r="B254" s="46" t="s">
        <v>114</v>
      </c>
      <c r="C254" s="26" t="s">
        <v>25</v>
      </c>
      <c r="D254" s="29">
        <f>+D255+D256</f>
        <v>0</v>
      </c>
      <c r="E254" s="56"/>
    </row>
    <row r="255" spans="1:5" ht="15" x14ac:dyDescent="0.25">
      <c r="A255" s="25" t="s">
        <v>115</v>
      </c>
      <c r="B255" s="45" t="s">
        <v>116</v>
      </c>
      <c r="C255" s="26" t="s">
        <v>25</v>
      </c>
      <c r="D255" s="29"/>
    </row>
    <row r="256" spans="1:5" ht="15" x14ac:dyDescent="0.25">
      <c r="A256" s="25" t="s">
        <v>117</v>
      </c>
      <c r="B256" s="46" t="s">
        <v>118</v>
      </c>
      <c r="C256" s="26" t="s">
        <v>25</v>
      </c>
      <c r="D256" s="27"/>
    </row>
    <row r="257" spans="1:6" ht="15" x14ac:dyDescent="0.25">
      <c r="A257" s="25" t="s">
        <v>119</v>
      </c>
      <c r="B257" s="46" t="s">
        <v>120</v>
      </c>
      <c r="C257" s="26" t="s">
        <v>25</v>
      </c>
      <c r="D257" s="29"/>
    </row>
    <row r="258" spans="1:6" ht="15" x14ac:dyDescent="0.25">
      <c r="A258" s="25" t="s">
        <v>121</v>
      </c>
      <c r="B258" s="29" t="s">
        <v>122</v>
      </c>
      <c r="C258" s="26" t="s">
        <v>25</v>
      </c>
      <c r="D258" s="29">
        <f>+D259+D260+D261</f>
        <v>0</v>
      </c>
    </row>
    <row r="259" spans="1:6" ht="15" x14ac:dyDescent="0.25">
      <c r="A259" s="25" t="s">
        <v>507</v>
      </c>
      <c r="B259" s="29" t="s">
        <v>503</v>
      </c>
      <c r="C259" s="26" t="s">
        <v>25</v>
      </c>
      <c r="D259" s="29"/>
    </row>
    <row r="260" spans="1:6" ht="15" x14ac:dyDescent="0.25">
      <c r="A260" s="25" t="s">
        <v>508</v>
      </c>
      <c r="B260" s="29" t="s">
        <v>510</v>
      </c>
      <c r="C260" s="26" t="s">
        <v>25</v>
      </c>
      <c r="D260" s="29"/>
    </row>
    <row r="261" spans="1:6" ht="15" x14ac:dyDescent="0.25">
      <c r="A261" s="25" t="s">
        <v>509</v>
      </c>
      <c r="B261" s="29" t="s">
        <v>504</v>
      </c>
      <c r="C261" s="26" t="s">
        <v>25</v>
      </c>
      <c r="D261" s="29"/>
    </row>
    <row r="262" spans="1:6" ht="15" x14ac:dyDescent="0.25">
      <c r="A262" s="25" t="s">
        <v>123</v>
      </c>
      <c r="B262" s="45" t="s">
        <v>124</v>
      </c>
      <c r="C262" s="26" t="s">
        <v>25</v>
      </c>
      <c r="D262" s="29">
        <f>D254+D257+D258</f>
        <v>0</v>
      </c>
    </row>
    <row r="263" spans="1:6" ht="15" x14ac:dyDescent="0.25">
      <c r="A263" s="1"/>
      <c r="B263" s="20"/>
      <c r="C263" s="2"/>
      <c r="D263" s="5"/>
    </row>
    <row r="264" spans="1:6" ht="15" x14ac:dyDescent="0.25">
      <c r="A264" s="1"/>
      <c r="B264" s="19" t="s">
        <v>611</v>
      </c>
      <c r="C264" s="2"/>
      <c r="D264" s="5"/>
    </row>
    <row r="265" spans="1:6" ht="15" x14ac:dyDescent="0.25">
      <c r="A265" s="1"/>
      <c r="B265" s="8"/>
      <c r="C265" s="2"/>
      <c r="D265" s="86" t="s">
        <v>322</v>
      </c>
    </row>
    <row r="266" spans="1:6" ht="15" x14ac:dyDescent="0.25">
      <c r="A266" s="25" t="s">
        <v>125</v>
      </c>
      <c r="B266" s="46" t="s">
        <v>126</v>
      </c>
      <c r="C266" s="26" t="s">
        <v>43</v>
      </c>
      <c r="D266" s="29">
        <f>+D267+D268</f>
        <v>0</v>
      </c>
    </row>
    <row r="267" spans="1:6" ht="15" x14ac:dyDescent="0.25">
      <c r="A267" s="25" t="s">
        <v>127</v>
      </c>
      <c r="B267" s="45" t="s">
        <v>128</v>
      </c>
      <c r="C267" s="26" t="s">
        <v>43</v>
      </c>
      <c r="D267" s="29"/>
    </row>
    <row r="268" spans="1:6" ht="15" x14ac:dyDescent="0.25">
      <c r="A268" s="25" t="s">
        <v>129</v>
      </c>
      <c r="B268" s="46" t="s">
        <v>130</v>
      </c>
      <c r="C268" s="26" t="s">
        <v>43</v>
      </c>
      <c r="D268" s="29"/>
    </row>
    <row r="269" spans="1:6" ht="15" x14ac:dyDescent="0.25">
      <c r="A269" s="25" t="s">
        <v>131</v>
      </c>
      <c r="B269" s="46" t="s">
        <v>132</v>
      </c>
      <c r="C269" s="26" t="s">
        <v>43</v>
      </c>
      <c r="D269" s="29"/>
    </row>
    <row r="270" spans="1:6" ht="15" x14ac:dyDescent="0.25">
      <c r="A270" s="25" t="s">
        <v>133</v>
      </c>
      <c r="B270" s="29" t="s">
        <v>134</v>
      </c>
      <c r="C270" s="26" t="s">
        <v>43</v>
      </c>
      <c r="D270" s="29"/>
      <c r="F270" s="56"/>
    </row>
    <row r="271" spans="1:6" ht="15" x14ac:dyDescent="0.25">
      <c r="A271" s="25" t="s">
        <v>135</v>
      </c>
      <c r="B271" s="45" t="s">
        <v>136</v>
      </c>
      <c r="C271" s="26" t="s">
        <v>43</v>
      </c>
      <c r="D271" s="29">
        <f>+D266+D269+D270</f>
        <v>0</v>
      </c>
      <c r="F271" s="56"/>
    </row>
    <row r="272" spans="1:6" ht="15" x14ac:dyDescent="0.25">
      <c r="A272" s="1"/>
      <c r="B272" s="20"/>
      <c r="C272" s="2"/>
      <c r="D272" s="5"/>
      <c r="E272" s="5"/>
      <c r="F272" s="1"/>
    </row>
    <row r="273" spans="1:7" ht="15" x14ac:dyDescent="0.25">
      <c r="A273" s="1"/>
      <c r="B273" s="22" t="s">
        <v>200</v>
      </c>
      <c r="C273" s="2"/>
      <c r="D273" s="5"/>
      <c r="E273" s="5"/>
      <c r="F273" s="1"/>
    </row>
    <row r="274" spans="1:7" ht="15" x14ac:dyDescent="0.25">
      <c r="A274" s="1"/>
      <c r="B274" s="20"/>
      <c r="C274" s="2"/>
      <c r="D274" s="5"/>
      <c r="E274" s="5"/>
      <c r="F274" s="1"/>
    </row>
    <row r="275" spans="1:7" ht="15" x14ac:dyDescent="0.25">
      <c r="A275" s="1"/>
      <c r="B275" s="53" t="s">
        <v>612</v>
      </c>
      <c r="C275" s="2"/>
      <c r="D275" s="6"/>
      <c r="F275" s="1"/>
    </row>
    <row r="276" spans="1:7" ht="15" x14ac:dyDescent="0.25">
      <c r="A276" s="1"/>
      <c r="B276" s="5"/>
      <c r="C276" s="2"/>
      <c r="D276" s="86" t="s">
        <v>322</v>
      </c>
    </row>
    <row r="277" spans="1:7" ht="15" x14ac:dyDescent="0.25">
      <c r="A277" s="25" t="s">
        <v>275</v>
      </c>
      <c r="B277" s="29" t="s">
        <v>162</v>
      </c>
      <c r="C277" s="26" t="s">
        <v>15</v>
      </c>
      <c r="D277" s="29"/>
      <c r="F277" s="56"/>
    </row>
    <row r="278" spans="1:7" ht="15" x14ac:dyDescent="0.25">
      <c r="A278" s="25" t="s">
        <v>554</v>
      </c>
      <c r="B278" s="29" t="s">
        <v>557</v>
      </c>
      <c r="C278" s="26" t="s">
        <v>15</v>
      </c>
      <c r="D278" s="29"/>
      <c r="F278" s="56"/>
    </row>
    <row r="279" spans="1:7" ht="15" x14ac:dyDescent="0.25">
      <c r="A279" s="25" t="s">
        <v>111</v>
      </c>
      <c r="B279" s="30" t="s">
        <v>161</v>
      </c>
      <c r="C279" s="26" t="s">
        <v>15</v>
      </c>
      <c r="D279" s="29"/>
    </row>
    <row r="280" spans="1:7" ht="15" x14ac:dyDescent="0.25">
      <c r="A280" s="1"/>
      <c r="B280" s="55"/>
      <c r="C280" s="2"/>
      <c r="D280" s="5"/>
      <c r="F280" s="54"/>
    </row>
    <row r="281" spans="1:7" ht="15" x14ac:dyDescent="0.25">
      <c r="A281" s="1"/>
      <c r="B281" s="53" t="s">
        <v>613</v>
      </c>
      <c r="C281" s="2"/>
      <c r="D281" s="5"/>
      <c r="E281" s="54"/>
    </row>
    <row r="282" spans="1:7" ht="15" x14ac:dyDescent="0.25">
      <c r="A282" s="1"/>
      <c r="B282" s="101" t="s">
        <v>499</v>
      </c>
      <c r="C282" s="2"/>
      <c r="D282" s="86" t="s">
        <v>377</v>
      </c>
      <c r="E282" s="86" t="s">
        <v>11</v>
      </c>
      <c r="F282" s="86" t="s">
        <v>12</v>
      </c>
    </row>
    <row r="283" spans="1:7" ht="15" x14ac:dyDescent="0.25">
      <c r="A283" s="25" t="s">
        <v>256</v>
      </c>
      <c r="B283" s="29" t="s">
        <v>381</v>
      </c>
      <c r="C283" s="26" t="s">
        <v>15</v>
      </c>
      <c r="D283" s="29"/>
      <c r="E283" s="29"/>
      <c r="F283" s="29">
        <f>+D283+E283</f>
        <v>0</v>
      </c>
      <c r="G283" s="56" t="s">
        <v>331</v>
      </c>
    </row>
    <row r="284" spans="1:7" ht="15" x14ac:dyDescent="0.25">
      <c r="A284" s="25" t="s">
        <v>257</v>
      </c>
      <c r="B284" s="29" t="s">
        <v>382</v>
      </c>
      <c r="C284" s="26" t="s">
        <v>15</v>
      </c>
      <c r="D284" s="29"/>
      <c r="E284" s="29"/>
      <c r="F284" s="29">
        <f>+D284+E284</f>
        <v>0</v>
      </c>
      <c r="G284" s="56" t="s">
        <v>579</v>
      </c>
    </row>
    <row r="285" spans="1:7" ht="15" x14ac:dyDescent="0.25">
      <c r="A285" s="25" t="s">
        <v>261</v>
      </c>
      <c r="B285" s="96" t="s">
        <v>379</v>
      </c>
      <c r="C285" s="26" t="s">
        <v>15</v>
      </c>
      <c r="D285" s="29">
        <f>+D283+D284</f>
        <v>0</v>
      </c>
      <c r="E285" s="29">
        <f>+E283+E284</f>
        <v>0</v>
      </c>
      <c r="F285" s="29">
        <f>+D285+E285</f>
        <v>0</v>
      </c>
    </row>
    <row r="286" spans="1:7" ht="15" x14ac:dyDescent="0.25">
      <c r="A286" s="25" t="s">
        <v>378</v>
      </c>
      <c r="B286" s="29" t="s">
        <v>380</v>
      </c>
      <c r="C286" s="26" t="s">
        <v>15</v>
      </c>
      <c r="D286" s="29"/>
      <c r="E286" s="29"/>
      <c r="F286" s="29">
        <f>+D286+E286</f>
        <v>0</v>
      </c>
    </row>
    <row r="287" spans="1:7" ht="15" x14ac:dyDescent="0.25">
      <c r="A287" s="25" t="s">
        <v>577</v>
      </c>
      <c r="B287" s="29" t="s">
        <v>578</v>
      </c>
      <c r="C287" s="26" t="s">
        <v>15</v>
      </c>
      <c r="D287" s="29"/>
      <c r="E287" s="29"/>
      <c r="F287" s="29">
        <f>+D287+E287</f>
        <v>0</v>
      </c>
    </row>
    <row r="288" spans="1:7" ht="15" x14ac:dyDescent="0.25">
      <c r="A288" s="1"/>
      <c r="B288" s="5"/>
      <c r="C288" s="2"/>
      <c r="D288" s="5"/>
      <c r="F288" s="54"/>
    </row>
    <row r="289" spans="1:6" ht="15" x14ac:dyDescent="0.25">
      <c r="A289" s="1"/>
      <c r="B289" s="53" t="s">
        <v>258</v>
      </c>
      <c r="C289" s="2"/>
      <c r="D289" s="5"/>
      <c r="E289" s="54"/>
      <c r="F289" s="54"/>
    </row>
    <row r="290" spans="1:6" ht="15" x14ac:dyDescent="0.25">
      <c r="A290" s="1"/>
      <c r="B290" s="5"/>
      <c r="C290" s="2"/>
      <c r="D290" s="5"/>
      <c r="E290" s="54"/>
      <c r="F290" s="54"/>
    </row>
    <row r="291" spans="1:6" ht="15" x14ac:dyDescent="0.25">
      <c r="A291" s="25" t="s">
        <v>212</v>
      </c>
      <c r="B291" s="28" t="s">
        <v>614</v>
      </c>
      <c r="C291" s="26" t="s">
        <v>15</v>
      </c>
      <c r="D291" s="67"/>
      <c r="E291" s="54"/>
      <c r="F291" s="54"/>
    </row>
    <row r="292" spans="1:6" ht="15" x14ac:dyDescent="0.25">
      <c r="A292" s="25" t="s">
        <v>213</v>
      </c>
      <c r="B292" s="28" t="s">
        <v>615</v>
      </c>
      <c r="C292" s="26" t="s">
        <v>15</v>
      </c>
      <c r="D292" s="67"/>
      <c r="E292" s="54"/>
      <c r="F292" s="54"/>
    </row>
    <row r="293" spans="1:6" ht="15" x14ac:dyDescent="0.25">
      <c r="A293" s="1"/>
      <c r="B293" s="5"/>
      <c r="C293" s="2"/>
      <c r="D293" s="5"/>
      <c r="E293" s="54"/>
      <c r="F293" s="54"/>
    </row>
    <row r="294" spans="1:6" ht="15" x14ac:dyDescent="0.25">
      <c r="A294" s="1"/>
      <c r="B294" s="11" t="s">
        <v>259</v>
      </c>
      <c r="C294" s="2"/>
      <c r="D294" s="5"/>
      <c r="E294" s="54"/>
      <c r="F294" s="54"/>
    </row>
    <row r="295" spans="1:6" ht="15" x14ac:dyDescent="0.25">
      <c r="A295" s="1"/>
      <c r="B295" s="4"/>
      <c r="C295" s="2"/>
      <c r="D295" s="5"/>
      <c r="E295" s="54"/>
      <c r="F295" s="54"/>
    </row>
    <row r="296" spans="1:6" ht="15" x14ac:dyDescent="0.25">
      <c r="A296" s="25" t="s">
        <v>243</v>
      </c>
      <c r="B296" s="28" t="s">
        <v>323</v>
      </c>
      <c r="C296" s="26" t="s">
        <v>15</v>
      </c>
      <c r="D296" s="29"/>
      <c r="E296" s="54"/>
      <c r="F296" s="54"/>
    </row>
    <row r="297" spans="1:6" ht="15" x14ac:dyDescent="0.25">
      <c r="A297" s="25" t="s">
        <v>244</v>
      </c>
      <c r="B297" s="28" t="s">
        <v>234</v>
      </c>
      <c r="C297" s="26" t="s">
        <v>15</v>
      </c>
      <c r="D297" s="29"/>
      <c r="E297" s="54"/>
      <c r="F297" s="54"/>
    </row>
    <row r="298" spans="1:6" ht="15" x14ac:dyDescent="0.25">
      <c r="A298" s="25" t="s">
        <v>245</v>
      </c>
      <c r="B298" s="28" t="s">
        <v>324</v>
      </c>
      <c r="C298" s="26" t="s">
        <v>15</v>
      </c>
      <c r="D298" s="29"/>
      <c r="E298" s="54"/>
      <c r="F298" s="54"/>
    </row>
    <row r="299" spans="1:6" ht="15" x14ac:dyDescent="0.25">
      <c r="A299" s="25" t="s">
        <v>246</v>
      </c>
      <c r="B299" s="28" t="s">
        <v>234</v>
      </c>
      <c r="C299" s="26" t="s">
        <v>15</v>
      </c>
      <c r="D299" s="29"/>
      <c r="E299" s="54"/>
      <c r="F299" s="54"/>
    </row>
    <row r="300" spans="1:6" ht="15" x14ac:dyDescent="0.25">
      <c r="A300" s="25" t="s">
        <v>247</v>
      </c>
      <c r="B300" s="28" t="s">
        <v>325</v>
      </c>
      <c r="C300" s="26" t="s">
        <v>15</v>
      </c>
      <c r="D300" s="29"/>
      <c r="E300" s="54"/>
      <c r="F300" s="54"/>
    </row>
    <row r="301" spans="1:6" ht="15" x14ac:dyDescent="0.25">
      <c r="A301" s="25" t="s">
        <v>248</v>
      </c>
      <c r="B301" s="28" t="s">
        <v>326</v>
      </c>
      <c r="C301" s="26" t="s">
        <v>15</v>
      </c>
      <c r="D301" s="29">
        <f>+D296+D298+D300</f>
        <v>0</v>
      </c>
      <c r="E301" s="54"/>
      <c r="F301" s="54"/>
    </row>
    <row r="302" spans="1:6" ht="15" x14ac:dyDescent="0.25">
      <c r="A302" s="1"/>
      <c r="B302" s="5"/>
      <c r="C302" s="2"/>
      <c r="D302" s="5"/>
      <c r="E302" s="54"/>
      <c r="F302" s="54"/>
    </row>
    <row r="303" spans="1:6" ht="15" x14ac:dyDescent="0.25">
      <c r="A303" s="1"/>
      <c r="B303" s="5"/>
      <c r="C303" s="2"/>
      <c r="D303" s="5"/>
      <c r="E303" s="54"/>
      <c r="F303" s="54"/>
    </row>
    <row r="304" spans="1:6" ht="18.75" x14ac:dyDescent="0.3">
      <c r="A304" s="1"/>
      <c r="B304" s="69" t="s">
        <v>594</v>
      </c>
      <c r="C304" s="2"/>
      <c r="D304" s="5"/>
      <c r="E304" s="5"/>
      <c r="F304" s="5"/>
    </row>
    <row r="305" spans="1:8" ht="15" x14ac:dyDescent="0.25">
      <c r="A305" s="1"/>
      <c r="B305" s="1"/>
      <c r="C305" s="2"/>
      <c r="D305" s="5"/>
      <c r="E305" s="5"/>
      <c r="F305" s="5"/>
    </row>
    <row r="306" spans="1:8" ht="15" x14ac:dyDescent="0.25">
      <c r="A306" s="1"/>
      <c r="B306" s="16" t="s">
        <v>625</v>
      </c>
      <c r="C306" s="2"/>
      <c r="D306" s="5"/>
      <c r="E306" s="55"/>
      <c r="F306" s="5"/>
    </row>
    <row r="307" spans="1:8" ht="15" x14ac:dyDescent="0.25">
      <c r="A307" s="1"/>
      <c r="B307" s="4"/>
      <c r="C307" s="2"/>
      <c r="D307" s="32" t="s">
        <v>10</v>
      </c>
      <c r="E307" s="32" t="s">
        <v>11</v>
      </c>
      <c r="F307" s="32" t="s">
        <v>12</v>
      </c>
    </row>
    <row r="308" spans="1:8" ht="15" x14ac:dyDescent="0.25">
      <c r="A308" s="25" t="s">
        <v>137</v>
      </c>
      <c r="B308" s="43" t="s">
        <v>626</v>
      </c>
      <c r="C308" s="47" t="s">
        <v>15</v>
      </c>
      <c r="D308" s="61">
        <f>+D309+D310+D311+D312+D315</f>
        <v>0</v>
      </c>
      <c r="E308" s="61">
        <f>+E309+E310+E311+E312+E315</f>
        <v>0</v>
      </c>
      <c r="F308" s="61">
        <f t="shared" ref="F308:F318" si="5">+D308+E308</f>
        <v>0</v>
      </c>
    </row>
    <row r="309" spans="1:8" ht="15" x14ac:dyDescent="0.25">
      <c r="A309" s="25" t="s">
        <v>580</v>
      </c>
      <c r="B309" s="43" t="s">
        <v>581</v>
      </c>
      <c r="C309" s="47" t="s">
        <v>15</v>
      </c>
      <c r="D309" s="61"/>
      <c r="E309" s="61"/>
      <c r="F309" s="61">
        <f>+D309+E309</f>
        <v>0</v>
      </c>
    </row>
    <row r="310" spans="1:8" ht="15" x14ac:dyDescent="0.25">
      <c r="A310" s="25" t="s">
        <v>138</v>
      </c>
      <c r="B310" s="43" t="s">
        <v>284</v>
      </c>
      <c r="C310" s="47" t="s">
        <v>15</v>
      </c>
      <c r="D310" s="74"/>
      <c r="E310" s="74"/>
      <c r="F310" s="61">
        <f t="shared" si="5"/>
        <v>0</v>
      </c>
      <c r="G310" s="56"/>
    </row>
    <row r="311" spans="1:8" ht="15" x14ac:dyDescent="0.25">
      <c r="A311" s="25" t="s">
        <v>139</v>
      </c>
      <c r="B311" s="43" t="s">
        <v>142</v>
      </c>
      <c r="C311" s="47" t="s">
        <v>15</v>
      </c>
      <c r="D311" s="74"/>
      <c r="E311" s="74"/>
      <c r="F311" s="61">
        <f t="shared" si="5"/>
        <v>0</v>
      </c>
      <c r="G311" s="56"/>
      <c r="H311" s="17"/>
    </row>
    <row r="312" spans="1:8" ht="15" x14ac:dyDescent="0.25">
      <c r="A312" s="25" t="s">
        <v>140</v>
      </c>
      <c r="B312" s="43" t="s">
        <v>283</v>
      </c>
      <c r="C312" s="47" t="s">
        <v>15</v>
      </c>
      <c r="D312" s="74">
        <f>+D313+D314</f>
        <v>0</v>
      </c>
      <c r="E312" s="74">
        <f>+E313+E314</f>
        <v>0</v>
      </c>
      <c r="F312" s="61">
        <f t="shared" si="5"/>
        <v>0</v>
      </c>
      <c r="G312" s="56"/>
      <c r="H312" s="17"/>
    </row>
    <row r="313" spans="1:8" ht="15" x14ac:dyDescent="0.25">
      <c r="A313" s="25" t="s">
        <v>547</v>
      </c>
      <c r="B313" s="43" t="s">
        <v>550</v>
      </c>
      <c r="C313" s="47" t="s">
        <v>15</v>
      </c>
      <c r="D313" s="74"/>
      <c r="E313" s="74"/>
      <c r="F313" s="61">
        <f t="shared" si="5"/>
        <v>0</v>
      </c>
      <c r="G313" s="56"/>
    </row>
    <row r="314" spans="1:8" ht="15" x14ac:dyDescent="0.25">
      <c r="A314" s="25" t="s">
        <v>548</v>
      </c>
      <c r="B314" s="43" t="s">
        <v>549</v>
      </c>
      <c r="C314" s="47" t="s">
        <v>15</v>
      </c>
      <c r="D314" s="74"/>
      <c r="E314" s="74"/>
      <c r="F314" s="61">
        <f t="shared" si="5"/>
        <v>0</v>
      </c>
      <c r="G314" s="56"/>
    </row>
    <row r="315" spans="1:8" ht="15" x14ac:dyDescent="0.25">
      <c r="A315" s="25" t="s">
        <v>297</v>
      </c>
      <c r="B315" s="43" t="s">
        <v>276</v>
      </c>
      <c r="C315" s="47" t="s">
        <v>15</v>
      </c>
      <c r="D315" s="74">
        <f>+D316+D317+D318</f>
        <v>0</v>
      </c>
      <c r="E315" s="74">
        <f>+E316+E317+E318</f>
        <v>0</v>
      </c>
      <c r="F315" s="61">
        <f t="shared" si="5"/>
        <v>0</v>
      </c>
      <c r="G315" s="56"/>
    </row>
    <row r="316" spans="1:8" ht="15" x14ac:dyDescent="0.25">
      <c r="A316" s="25" t="s">
        <v>302</v>
      </c>
      <c r="B316" s="43" t="s">
        <v>299</v>
      </c>
      <c r="C316" s="47" t="s">
        <v>15</v>
      </c>
      <c r="D316" s="74"/>
      <c r="E316" s="74"/>
      <c r="F316" s="61">
        <f t="shared" si="5"/>
        <v>0</v>
      </c>
    </row>
    <row r="317" spans="1:8" ht="15" x14ac:dyDescent="0.25">
      <c r="A317" s="25" t="s">
        <v>303</v>
      </c>
      <c r="B317" s="43" t="s">
        <v>300</v>
      </c>
      <c r="C317" s="47" t="s">
        <v>15</v>
      </c>
      <c r="D317" s="74"/>
      <c r="E317" s="74"/>
      <c r="F317" s="61">
        <f t="shared" si="5"/>
        <v>0</v>
      </c>
    </row>
    <row r="318" spans="1:8" ht="15" x14ac:dyDescent="0.25">
      <c r="A318" s="25" t="s">
        <v>304</v>
      </c>
      <c r="B318" s="43" t="s">
        <v>301</v>
      </c>
      <c r="C318" s="47" t="s">
        <v>15</v>
      </c>
      <c r="D318" s="74"/>
      <c r="E318" s="74"/>
      <c r="F318" s="61">
        <f t="shared" si="5"/>
        <v>0</v>
      </c>
    </row>
    <row r="319" spans="1:8" ht="15" x14ac:dyDescent="0.25">
      <c r="A319" s="1"/>
      <c r="B319" s="17"/>
      <c r="C319" s="23"/>
      <c r="D319" s="87"/>
      <c r="E319" s="87"/>
      <c r="F319" s="88"/>
    </row>
    <row r="320" spans="1:8" ht="15" x14ac:dyDescent="0.25">
      <c r="A320" s="25" t="s">
        <v>298</v>
      </c>
      <c r="B320" s="43" t="s">
        <v>627</v>
      </c>
      <c r="C320" s="47" t="s">
        <v>15</v>
      </c>
      <c r="D320" s="74"/>
    </row>
    <row r="321" spans="1:8" ht="15" x14ac:dyDescent="0.25">
      <c r="A321" s="1"/>
      <c r="B321" s="17"/>
      <c r="C321" s="23"/>
      <c r="D321" s="5"/>
      <c r="E321" s="5"/>
      <c r="F321" s="5"/>
    </row>
    <row r="322" spans="1:8" ht="15" x14ac:dyDescent="0.25">
      <c r="A322" s="25" t="s">
        <v>141</v>
      </c>
      <c r="B322" s="43" t="s">
        <v>527</v>
      </c>
      <c r="C322" s="47" t="s">
        <v>160</v>
      </c>
      <c r="D322" s="74"/>
      <c r="E322" s="74"/>
      <c r="F322" s="74">
        <f>+D322+E322</f>
        <v>0</v>
      </c>
      <c r="G322" s="56" t="s">
        <v>531</v>
      </c>
    </row>
    <row r="323" spans="1:8" ht="15" x14ac:dyDescent="0.25">
      <c r="A323" s="1"/>
      <c r="B323" s="17"/>
      <c r="C323" s="23"/>
      <c r="D323" s="5"/>
      <c r="E323" s="5"/>
      <c r="F323" s="5"/>
    </row>
    <row r="324" spans="1:8" ht="15" x14ac:dyDescent="0.25">
      <c r="A324" s="1"/>
      <c r="B324" s="16" t="s">
        <v>616</v>
      </c>
      <c r="C324" s="23"/>
      <c r="D324" s="5"/>
      <c r="E324" s="5"/>
      <c r="F324" s="5"/>
    </row>
    <row r="325" spans="1:8" ht="15" x14ac:dyDescent="0.25">
      <c r="A325" s="1"/>
      <c r="B325" s="102" t="s">
        <v>489</v>
      </c>
      <c r="C325" s="23"/>
      <c r="D325" s="23" t="s">
        <v>533</v>
      </c>
      <c r="E325" s="23" t="s">
        <v>534</v>
      </c>
      <c r="F325" s="23" t="s">
        <v>12</v>
      </c>
    </row>
    <row r="326" spans="1:8" ht="15" x14ac:dyDescent="0.25">
      <c r="A326" s="25" t="s">
        <v>493</v>
      </c>
      <c r="B326" s="43" t="s">
        <v>490</v>
      </c>
      <c r="C326" s="47" t="s">
        <v>15</v>
      </c>
      <c r="D326" s="29"/>
      <c r="E326" s="29"/>
      <c r="F326" s="25">
        <f>+D326+E326</f>
        <v>0</v>
      </c>
      <c r="G326" s="105" t="s">
        <v>530</v>
      </c>
    </row>
    <row r="327" spans="1:8" ht="15" x14ac:dyDescent="0.25">
      <c r="A327" s="25" t="s">
        <v>494</v>
      </c>
      <c r="B327" s="43" t="s">
        <v>491</v>
      </c>
      <c r="C327" s="47" t="s">
        <v>15</v>
      </c>
      <c r="D327" s="29"/>
      <c r="E327" s="29"/>
      <c r="F327" s="25">
        <f>+D327+E327</f>
        <v>0</v>
      </c>
      <c r="G327" s="105" t="s">
        <v>530</v>
      </c>
    </row>
    <row r="328" spans="1:8" ht="15" x14ac:dyDescent="0.25">
      <c r="A328" s="25" t="s">
        <v>495</v>
      </c>
      <c r="B328" s="43" t="s">
        <v>492</v>
      </c>
      <c r="C328" s="47" t="s">
        <v>15</v>
      </c>
      <c r="D328" s="25">
        <f>+D326+D327</f>
        <v>0</v>
      </c>
      <c r="E328" s="25">
        <f t="shared" ref="E328:F328" si="6">+E326+E327</f>
        <v>0</v>
      </c>
      <c r="F328" s="25">
        <f t="shared" si="6"/>
        <v>0</v>
      </c>
    </row>
    <row r="329" spans="1:8" ht="15" customHeight="1" x14ac:dyDescent="0.25">
      <c r="A329" s="1"/>
      <c r="B329" s="17"/>
      <c r="C329" s="23"/>
      <c r="D329" s="5"/>
      <c r="E329" s="5"/>
      <c r="F329" s="5"/>
    </row>
    <row r="330" spans="1:8" ht="15" customHeight="1" x14ac:dyDescent="0.25">
      <c r="A330" s="1"/>
      <c r="B330" s="16" t="s">
        <v>589</v>
      </c>
      <c r="C330" s="23"/>
      <c r="D330" s="5"/>
      <c r="E330" s="5"/>
      <c r="F330" s="5"/>
    </row>
    <row r="331" spans="1:8" ht="15" customHeight="1" x14ac:dyDescent="0.25">
      <c r="A331" s="1"/>
      <c r="B331" s="17"/>
      <c r="C331" s="23"/>
      <c r="D331" s="23" t="s">
        <v>497</v>
      </c>
      <c r="E331" s="23" t="s">
        <v>560</v>
      </c>
      <c r="F331" s="23" t="s">
        <v>584</v>
      </c>
      <c r="G331" s="23" t="s">
        <v>12</v>
      </c>
      <c r="H331" s="2"/>
    </row>
    <row r="332" spans="1:8" ht="15" customHeight="1" x14ac:dyDescent="0.25">
      <c r="A332" s="25" t="s">
        <v>496</v>
      </c>
      <c r="B332" s="51" t="s">
        <v>588</v>
      </c>
      <c r="C332" s="47" t="s">
        <v>15</v>
      </c>
      <c r="D332" s="25">
        <f>+D333+D334+D335+D336</f>
        <v>0</v>
      </c>
      <c r="E332" s="113">
        <f>+E333+E334+E335+E336</f>
        <v>0</v>
      </c>
      <c r="F332" s="113">
        <f>+F333+F334+F335+F336</f>
        <v>0</v>
      </c>
      <c r="G332" s="113">
        <f>+D332+E332</f>
        <v>0</v>
      </c>
    </row>
    <row r="333" spans="1:8" ht="15" customHeight="1" x14ac:dyDescent="0.25">
      <c r="A333" s="25" t="s">
        <v>406</v>
      </c>
      <c r="B333" s="51" t="s">
        <v>389</v>
      </c>
      <c r="C333" s="47" t="s">
        <v>15</v>
      </c>
      <c r="D333" s="25"/>
      <c r="E333" s="115"/>
      <c r="F333" s="115"/>
      <c r="G333" s="113">
        <f>+D333+E333+F333</f>
        <v>0</v>
      </c>
    </row>
    <row r="334" spans="1:8" ht="15" customHeight="1" x14ac:dyDescent="0.25">
      <c r="A334" s="25" t="s">
        <v>407</v>
      </c>
      <c r="B334" s="51" t="s">
        <v>390</v>
      </c>
      <c r="C334" s="47" t="s">
        <v>15</v>
      </c>
      <c r="D334" s="25"/>
      <c r="E334" s="115"/>
      <c r="F334" s="115"/>
      <c r="G334" s="113">
        <f>+D334+E334+F334</f>
        <v>0</v>
      </c>
    </row>
    <row r="335" spans="1:8" ht="15" customHeight="1" x14ac:dyDescent="0.25">
      <c r="A335" s="25" t="s">
        <v>511</v>
      </c>
      <c r="B335" s="51" t="s">
        <v>570</v>
      </c>
      <c r="C335" s="47" t="s">
        <v>15</v>
      </c>
      <c r="D335" s="115"/>
      <c r="E335" s="25"/>
      <c r="F335" s="115"/>
      <c r="G335" s="113">
        <f>+D335+E335+F335</f>
        <v>0</v>
      </c>
    </row>
    <row r="336" spans="1:8" ht="15" customHeight="1" x14ac:dyDescent="0.25">
      <c r="A336" s="25" t="s">
        <v>582</v>
      </c>
      <c r="B336" s="51" t="s">
        <v>583</v>
      </c>
      <c r="C336" s="47" t="s">
        <v>15</v>
      </c>
      <c r="D336" s="115"/>
      <c r="E336" s="115"/>
      <c r="F336" s="25"/>
      <c r="G336" s="113">
        <f>+D336+E336+F336</f>
        <v>0</v>
      </c>
    </row>
    <row r="337" spans="1:13" ht="15" customHeight="1" x14ac:dyDescent="0.25">
      <c r="A337" s="1"/>
      <c r="B337" s="103"/>
      <c r="C337" s="23"/>
      <c r="D337" s="23" t="s">
        <v>497</v>
      </c>
      <c r="E337" s="23" t="s">
        <v>560</v>
      </c>
      <c r="F337" s="23" t="s">
        <v>584</v>
      </c>
      <c r="G337" s="23" t="s">
        <v>12</v>
      </c>
    </row>
    <row r="338" spans="1:13" ht="15" customHeight="1" x14ac:dyDescent="0.25">
      <c r="A338" s="25" t="s">
        <v>512</v>
      </c>
      <c r="B338" s="51" t="s">
        <v>568</v>
      </c>
      <c r="C338" s="47" t="s">
        <v>160</v>
      </c>
      <c r="D338" s="25">
        <f>+D339+D340</f>
        <v>0</v>
      </c>
      <c r="E338" s="113">
        <f>+E339+E340</f>
        <v>0</v>
      </c>
      <c r="F338" s="113">
        <f>+F339+F340</f>
        <v>0</v>
      </c>
      <c r="G338" s="113">
        <f>+E338+D338+F338</f>
        <v>0</v>
      </c>
      <c r="H338" s="114" t="s">
        <v>523</v>
      </c>
    </row>
    <row r="339" spans="1:13" s="59" customFormat="1" ht="15" customHeight="1" x14ac:dyDescent="0.25">
      <c r="A339" s="25" t="s">
        <v>513</v>
      </c>
      <c r="B339" s="51" t="s">
        <v>571</v>
      </c>
      <c r="C339" s="47" t="s">
        <v>160</v>
      </c>
      <c r="D339" s="25"/>
      <c r="E339" s="113"/>
      <c r="F339" s="113"/>
      <c r="G339" s="113">
        <f>+D339+E339+F339</f>
        <v>0</v>
      </c>
      <c r="H339" s="114" t="s">
        <v>523</v>
      </c>
      <c r="M339"/>
    </row>
    <row r="340" spans="1:13" s="59" customFormat="1" ht="15" customHeight="1" x14ac:dyDescent="0.25">
      <c r="A340" s="25" t="s">
        <v>528</v>
      </c>
      <c r="B340" s="51" t="s">
        <v>551</v>
      </c>
      <c r="C340" s="47" t="s">
        <v>160</v>
      </c>
      <c r="D340" s="25"/>
      <c r="E340" s="113"/>
      <c r="F340" s="113"/>
      <c r="G340" s="113">
        <f>+D340+E340+F340</f>
        <v>0</v>
      </c>
      <c r="H340" s="114" t="s">
        <v>523</v>
      </c>
    </row>
    <row r="341" spans="1:13" s="59" customFormat="1" ht="15" x14ac:dyDescent="0.25">
      <c r="A341" s="1"/>
      <c r="B341"/>
      <c r="C341" s="23"/>
      <c r="D341" s="23" t="s">
        <v>497</v>
      </c>
      <c r="E341" s="23" t="s">
        <v>560</v>
      </c>
      <c r="F341" s="23" t="s">
        <v>584</v>
      </c>
      <c r="G341" s="23" t="s">
        <v>12</v>
      </c>
      <c r="H341" s="2"/>
    </row>
    <row r="342" spans="1:13" s="59" customFormat="1" ht="15" x14ac:dyDescent="0.25">
      <c r="A342" s="25" t="s">
        <v>572</v>
      </c>
      <c r="B342" s="51" t="s">
        <v>587</v>
      </c>
      <c r="C342" s="47" t="s">
        <v>160</v>
      </c>
      <c r="D342" s="25">
        <f>+D343+D344+D345</f>
        <v>0</v>
      </c>
      <c r="E342" s="25">
        <f>+E343+E344+E345</f>
        <v>0</v>
      </c>
      <c r="F342" s="25">
        <f>+F343+F344+F345</f>
        <v>0</v>
      </c>
      <c r="G342" s="25">
        <f>+D342+E342+F342</f>
        <v>0</v>
      </c>
      <c r="H342" s="104" t="s">
        <v>524</v>
      </c>
    </row>
    <row r="343" spans="1:13" s="59" customFormat="1" ht="15" x14ac:dyDescent="0.25">
      <c r="A343" s="25" t="s">
        <v>573</v>
      </c>
      <c r="B343" s="51" t="s">
        <v>559</v>
      </c>
      <c r="C343" s="47" t="s">
        <v>160</v>
      </c>
      <c r="D343" s="25"/>
      <c r="E343" s="116"/>
      <c r="F343" s="116"/>
      <c r="G343" s="25">
        <f>+D343+E343+F343</f>
        <v>0</v>
      </c>
      <c r="H343" s="104" t="s">
        <v>524</v>
      </c>
    </row>
    <row r="344" spans="1:13" s="59" customFormat="1" ht="15" customHeight="1" x14ac:dyDescent="0.25">
      <c r="A344" s="25" t="s">
        <v>574</v>
      </c>
      <c r="B344" s="51" t="s">
        <v>569</v>
      </c>
      <c r="C344" s="47" t="s">
        <v>160</v>
      </c>
      <c r="D344" s="25"/>
      <c r="E344" s="116"/>
      <c r="F344" s="116"/>
      <c r="G344" s="25">
        <f>+D344+E344+F344</f>
        <v>0</v>
      </c>
      <c r="H344" s="104" t="s">
        <v>524</v>
      </c>
    </row>
    <row r="345" spans="1:13" s="59" customFormat="1" ht="15" x14ac:dyDescent="0.25">
      <c r="A345" s="25" t="s">
        <v>575</v>
      </c>
      <c r="B345" s="51" t="s">
        <v>558</v>
      </c>
      <c r="C345" s="47" t="s">
        <v>160</v>
      </c>
      <c r="D345" s="25"/>
      <c r="E345" s="25"/>
      <c r="F345" s="25"/>
      <c r="G345" s="25">
        <f>+D345+E345+F345</f>
        <v>0</v>
      </c>
      <c r="H345" s="104" t="s">
        <v>524</v>
      </c>
    </row>
    <row r="346" spans="1:13" s="59" customFormat="1" ht="15" x14ac:dyDescent="0.25">
      <c r="A346" s="1"/>
      <c r="B346" s="55" t="s">
        <v>561</v>
      </c>
      <c r="C346" s="23"/>
      <c r="D346" s="1"/>
      <c r="E346" s="1"/>
      <c r="F346" s="1"/>
    </row>
    <row r="347" spans="1:13" s="59" customFormat="1" ht="15" x14ac:dyDescent="0.25">
      <c r="A347" s="1"/>
      <c r="B347"/>
      <c r="C347" s="23"/>
      <c r="D347" s="1"/>
      <c r="E347" s="1"/>
      <c r="F347" s="1"/>
    </row>
    <row r="348" spans="1:13" s="59" customFormat="1" ht="15" x14ac:dyDescent="0.25">
      <c r="A348" s="1"/>
      <c r="B348" s="103"/>
      <c r="C348" s="23"/>
      <c r="D348" s="5"/>
      <c r="E348" s="5"/>
      <c r="F348" s="5"/>
    </row>
    <row r="349" spans="1:13" s="59" customFormat="1" ht="15" x14ac:dyDescent="0.25">
      <c r="A349" s="1"/>
      <c r="B349"/>
      <c r="C349" s="23"/>
      <c r="D349" s="5"/>
      <c r="E349" s="5"/>
      <c r="F349" s="5"/>
    </row>
    <row r="350" spans="1:13" s="59" customFormat="1" ht="15" x14ac:dyDescent="0.25">
      <c r="A350" s="1"/>
      <c r="B350" s="66" t="s">
        <v>305</v>
      </c>
      <c r="C350" s="2"/>
      <c r="D350" s="5"/>
      <c r="E350" s="5"/>
      <c r="F350" s="5"/>
    </row>
    <row r="351" spans="1:13" s="59" customFormat="1" ht="15" x14ac:dyDescent="0.25">
      <c r="A351" s="1"/>
      <c r="B351" s="17"/>
      <c r="C351" s="2"/>
      <c r="D351" s="5"/>
      <c r="E351" s="5"/>
      <c r="F351" s="5"/>
      <c r="G351" s="94"/>
    </row>
    <row r="352" spans="1:13" s="59" customFormat="1" ht="15" x14ac:dyDescent="0.25">
      <c r="A352" s="1"/>
      <c r="B352" s="62" t="s">
        <v>417</v>
      </c>
      <c r="C352" s="2"/>
      <c r="D352" s="5"/>
      <c r="E352" s="5"/>
      <c r="F352" s="5"/>
      <c r="G352" s="95"/>
      <c r="H352" s="94"/>
    </row>
    <row r="353" spans="1:7" s="59" customFormat="1" ht="15" x14ac:dyDescent="0.25">
      <c r="A353" s="1"/>
      <c r="B353" s="17"/>
      <c r="C353" s="2"/>
      <c r="D353" s="97" t="s">
        <v>383</v>
      </c>
      <c r="E353" s="97" t="s">
        <v>384</v>
      </c>
      <c r="F353" s="5"/>
      <c r="G353" s="94"/>
    </row>
    <row r="354" spans="1:7" s="59" customFormat="1" ht="15" x14ac:dyDescent="0.25">
      <c r="A354" s="25" t="s">
        <v>215</v>
      </c>
      <c r="B354" s="43" t="s">
        <v>514</v>
      </c>
      <c r="C354" s="26" t="s">
        <v>15</v>
      </c>
      <c r="D354" s="29"/>
      <c r="E354" s="29"/>
      <c r="F354" s="5"/>
      <c r="G354" s="94"/>
    </row>
    <row r="355" spans="1:7" s="59" customFormat="1" ht="15" x14ac:dyDescent="0.25">
      <c r="A355" s="25" t="s">
        <v>216</v>
      </c>
      <c r="B355" s="43" t="s">
        <v>515</v>
      </c>
      <c r="C355" s="26" t="s">
        <v>15</v>
      </c>
      <c r="D355" s="29"/>
      <c r="E355" s="29"/>
      <c r="F355" s="5"/>
      <c r="G355" s="94"/>
    </row>
    <row r="356" spans="1:7" s="59" customFormat="1" ht="15" x14ac:dyDescent="0.25">
      <c r="A356" s="25" t="s">
        <v>217</v>
      </c>
      <c r="B356" s="43" t="s">
        <v>516</v>
      </c>
      <c r="C356" s="26" t="s">
        <v>15</v>
      </c>
      <c r="D356" s="29"/>
      <c r="E356" s="29"/>
      <c r="F356" s="5"/>
      <c r="G356" s="94"/>
    </row>
    <row r="357" spans="1:7" s="59" customFormat="1" ht="15" x14ac:dyDescent="0.25">
      <c r="A357" s="25" t="s">
        <v>218</v>
      </c>
      <c r="B357" s="43" t="s">
        <v>517</v>
      </c>
      <c r="C357" s="26" t="s">
        <v>15</v>
      </c>
      <c r="D357" s="29"/>
      <c r="E357" s="29"/>
      <c r="F357" s="5"/>
      <c r="G357" s="94"/>
    </row>
    <row r="358" spans="1:7" s="59" customFormat="1" ht="15" x14ac:dyDescent="0.25">
      <c r="A358" s="25" t="s">
        <v>348</v>
      </c>
      <c r="B358" s="43" t="s">
        <v>518</v>
      </c>
      <c r="C358" s="26" t="s">
        <v>15</v>
      </c>
      <c r="D358" s="29"/>
      <c r="E358" s="29"/>
      <c r="F358" s="5"/>
    </row>
    <row r="359" spans="1:7" s="59" customFormat="1" ht="15" x14ac:dyDescent="0.25">
      <c r="A359" s="25" t="s">
        <v>350</v>
      </c>
      <c r="B359" s="43" t="s">
        <v>519</v>
      </c>
      <c r="C359" s="26" t="s">
        <v>15</v>
      </c>
      <c r="D359" s="29"/>
      <c r="E359" s="29"/>
      <c r="F359" s="5"/>
    </row>
    <row r="360" spans="1:7" s="59" customFormat="1" ht="15" x14ac:dyDescent="0.25">
      <c r="A360" s="25" t="s">
        <v>352</v>
      </c>
      <c r="B360" s="43" t="s">
        <v>520</v>
      </c>
      <c r="C360" s="26" t="s">
        <v>15</v>
      </c>
      <c r="D360" s="29"/>
      <c r="E360" s="29"/>
      <c r="F360" s="5"/>
    </row>
    <row r="361" spans="1:7" s="59" customFormat="1" ht="15" x14ac:dyDescent="0.25">
      <c r="A361" s="25" t="s">
        <v>404</v>
      </c>
      <c r="B361" s="44" t="s">
        <v>12</v>
      </c>
      <c r="C361" s="26" t="s">
        <v>15</v>
      </c>
      <c r="D361" s="29">
        <f>+D354+D355+D356+D357+D358+D359+D360</f>
        <v>0</v>
      </c>
      <c r="E361" s="29">
        <f>+E354+E355+E356+E357+E358+E359+E360</f>
        <v>0</v>
      </c>
      <c r="F361" s="5"/>
    </row>
    <row r="362" spans="1:7" s="59" customFormat="1" ht="15" x14ac:dyDescent="0.25">
      <c r="A362" s="1"/>
      <c r="B362" s="17"/>
      <c r="C362" s="2"/>
      <c r="D362" s="5"/>
      <c r="E362" s="5"/>
      <c r="F362" s="5"/>
    </row>
    <row r="363" spans="1:7" s="59" customFormat="1" ht="15" x14ac:dyDescent="0.25">
      <c r="A363" s="1"/>
      <c r="B363" s="62" t="s">
        <v>418</v>
      </c>
      <c r="C363" s="2"/>
      <c r="D363" s="5"/>
      <c r="E363" s="5"/>
      <c r="F363" s="5"/>
    </row>
    <row r="364" spans="1:7" s="59" customFormat="1" ht="15" x14ac:dyDescent="0.25">
      <c r="A364" s="1"/>
      <c r="B364" s="17"/>
      <c r="C364" s="2"/>
      <c r="D364" s="97" t="s">
        <v>383</v>
      </c>
      <c r="E364" s="97" t="s">
        <v>384</v>
      </c>
      <c r="F364" s="5"/>
    </row>
    <row r="365" spans="1:7" s="59" customFormat="1" ht="15" x14ac:dyDescent="0.25">
      <c r="A365" s="25" t="s">
        <v>219</v>
      </c>
      <c r="B365" s="43" t="s">
        <v>514</v>
      </c>
      <c r="C365" s="26" t="s">
        <v>15</v>
      </c>
      <c r="D365" s="29"/>
      <c r="E365" s="29"/>
      <c r="F365" s="5"/>
    </row>
    <row r="366" spans="1:7" s="59" customFormat="1" ht="15" x14ac:dyDescent="0.25">
      <c r="A366" s="25" t="s">
        <v>220</v>
      </c>
      <c r="B366" s="43" t="s">
        <v>515</v>
      </c>
      <c r="C366" s="26" t="s">
        <v>15</v>
      </c>
      <c r="D366" s="29"/>
      <c r="E366" s="29"/>
      <c r="F366" s="5"/>
    </row>
    <row r="367" spans="1:7" s="59" customFormat="1" ht="15" x14ac:dyDescent="0.25">
      <c r="A367" s="25" t="s">
        <v>221</v>
      </c>
      <c r="B367" s="43" t="s">
        <v>516</v>
      </c>
      <c r="C367" s="26" t="s">
        <v>15</v>
      </c>
      <c r="D367" s="29"/>
      <c r="E367" s="29"/>
      <c r="F367" s="5"/>
    </row>
    <row r="368" spans="1:7" s="59" customFormat="1" ht="15" x14ac:dyDescent="0.25">
      <c r="A368" s="25" t="s">
        <v>222</v>
      </c>
      <c r="B368" s="43" t="s">
        <v>517</v>
      </c>
      <c r="C368" s="26" t="s">
        <v>15</v>
      </c>
      <c r="D368" s="29"/>
      <c r="E368" s="29"/>
      <c r="F368" s="5"/>
    </row>
    <row r="369" spans="1:6" s="59" customFormat="1" ht="15" x14ac:dyDescent="0.25">
      <c r="A369" s="25" t="s">
        <v>349</v>
      </c>
      <c r="B369" s="43" t="s">
        <v>518</v>
      </c>
      <c r="C369" s="26" t="s">
        <v>15</v>
      </c>
      <c r="D369" s="29"/>
      <c r="E369" s="29"/>
      <c r="F369" s="5"/>
    </row>
    <row r="370" spans="1:6" s="59" customFormat="1" ht="15" x14ac:dyDescent="0.25">
      <c r="A370" s="25" t="s">
        <v>351</v>
      </c>
      <c r="B370" s="43" t="s">
        <v>519</v>
      </c>
      <c r="C370" s="26" t="s">
        <v>15</v>
      </c>
      <c r="D370" s="29"/>
      <c r="E370" s="29"/>
      <c r="F370" s="5"/>
    </row>
    <row r="371" spans="1:6" s="59" customFormat="1" ht="15" x14ac:dyDescent="0.25">
      <c r="A371" s="25" t="s">
        <v>353</v>
      </c>
      <c r="B371" s="43" t="s">
        <v>521</v>
      </c>
      <c r="C371" s="26" t="s">
        <v>15</v>
      </c>
      <c r="D371" s="29"/>
      <c r="E371" s="29"/>
      <c r="F371" s="5"/>
    </row>
    <row r="372" spans="1:6" s="59" customFormat="1" ht="15" x14ac:dyDescent="0.25">
      <c r="A372" s="25" t="s">
        <v>405</v>
      </c>
      <c r="B372" s="43" t="s">
        <v>522</v>
      </c>
      <c r="C372" s="26" t="s">
        <v>15</v>
      </c>
      <c r="D372" s="29"/>
      <c r="E372" s="29"/>
      <c r="F372" s="5"/>
    </row>
    <row r="373" spans="1:6" s="59" customFormat="1" ht="15" x14ac:dyDescent="0.25">
      <c r="A373" s="25" t="s">
        <v>416</v>
      </c>
      <c r="B373" s="44" t="s">
        <v>12</v>
      </c>
      <c r="C373" s="26" t="s">
        <v>15</v>
      </c>
      <c r="D373" s="29">
        <f>+D365+D366+D367+D368+D369+D370+D371+D372</f>
        <v>0</v>
      </c>
      <c r="E373" s="29">
        <f>+E365+E366+E367+E368+E369+E370+E371+E372</f>
        <v>0</v>
      </c>
      <c r="F373" s="5"/>
    </row>
    <row r="374" spans="1:6" s="59" customFormat="1" ht="15" x14ac:dyDescent="0.25">
      <c r="A374" s="1"/>
      <c r="B374" s="58"/>
      <c r="C374" s="2"/>
      <c r="D374" s="5"/>
      <c r="E374" s="5"/>
      <c r="F374" s="5"/>
    </row>
    <row r="375" spans="1:6" s="59" customFormat="1" ht="15" x14ac:dyDescent="0.25">
      <c r="A375" s="1"/>
      <c r="B375" s="62" t="s">
        <v>419</v>
      </c>
      <c r="C375" s="2"/>
      <c r="D375" s="5"/>
      <c r="E375" s="5"/>
      <c r="F375" s="5"/>
    </row>
    <row r="376" spans="1:6" s="59" customFormat="1" ht="15" x14ac:dyDescent="0.25">
      <c r="A376" s="1"/>
      <c r="B376" s="17"/>
      <c r="C376" s="2"/>
      <c r="D376" s="97" t="s">
        <v>383</v>
      </c>
      <c r="E376" s="97" t="s">
        <v>384</v>
      </c>
      <c r="F376" s="5"/>
    </row>
    <row r="377" spans="1:6" s="59" customFormat="1" ht="15" x14ac:dyDescent="0.25">
      <c r="A377" s="25" t="s">
        <v>408</v>
      </c>
      <c r="B377" s="43" t="s">
        <v>514</v>
      </c>
      <c r="C377" s="26" t="s">
        <v>15</v>
      </c>
      <c r="D377" s="29"/>
      <c r="E377" s="29"/>
      <c r="F377" s="5"/>
    </row>
    <row r="378" spans="1:6" s="59" customFormat="1" ht="15" x14ac:dyDescent="0.25">
      <c r="A378" s="25" t="s">
        <v>409</v>
      </c>
      <c r="B378" s="43" t="s">
        <v>515</v>
      </c>
      <c r="C378" s="26" t="s">
        <v>15</v>
      </c>
      <c r="D378" s="29"/>
      <c r="E378" s="29"/>
      <c r="F378" s="5"/>
    </row>
    <row r="379" spans="1:6" s="59" customFormat="1" ht="15" x14ac:dyDescent="0.25">
      <c r="A379" s="25" t="s">
        <v>410</v>
      </c>
      <c r="B379" s="43" t="s">
        <v>516</v>
      </c>
      <c r="C379" s="26" t="s">
        <v>15</v>
      </c>
      <c r="D379" s="29"/>
      <c r="E379" s="29"/>
      <c r="F379" s="5"/>
    </row>
    <row r="380" spans="1:6" s="59" customFormat="1" ht="15" x14ac:dyDescent="0.25">
      <c r="A380" s="25" t="s">
        <v>411</v>
      </c>
      <c r="B380" s="43" t="s">
        <v>517</v>
      </c>
      <c r="C380" s="26" t="s">
        <v>15</v>
      </c>
      <c r="D380" s="29"/>
      <c r="E380" s="29"/>
      <c r="F380" s="5"/>
    </row>
    <row r="381" spans="1:6" s="59" customFormat="1" ht="15" x14ac:dyDescent="0.25">
      <c r="A381" s="25" t="s">
        <v>412</v>
      </c>
      <c r="B381" s="43" t="s">
        <v>518</v>
      </c>
      <c r="C381" s="26" t="s">
        <v>15</v>
      </c>
      <c r="D381" s="29"/>
      <c r="E381" s="29"/>
      <c r="F381" s="5"/>
    </row>
    <row r="382" spans="1:6" s="59" customFormat="1" ht="15" x14ac:dyDescent="0.25">
      <c r="A382" s="25" t="s">
        <v>413</v>
      </c>
      <c r="B382" s="43" t="s">
        <v>519</v>
      </c>
      <c r="C382" s="26" t="s">
        <v>15</v>
      </c>
      <c r="D382" s="29"/>
      <c r="E382" s="29"/>
      <c r="F382" s="5"/>
    </row>
    <row r="383" spans="1:6" s="59" customFormat="1" ht="15" x14ac:dyDescent="0.25">
      <c r="A383" s="25" t="s">
        <v>414</v>
      </c>
      <c r="B383" s="43" t="s">
        <v>520</v>
      </c>
      <c r="C383" s="26" t="s">
        <v>15</v>
      </c>
      <c r="D383" s="29"/>
      <c r="E383" s="29"/>
      <c r="F383" s="5"/>
    </row>
    <row r="384" spans="1:6" s="59" customFormat="1" ht="15" x14ac:dyDescent="0.25">
      <c r="A384" s="25" t="s">
        <v>415</v>
      </c>
      <c r="B384" s="44" t="s">
        <v>12</v>
      </c>
      <c r="C384" s="26" t="s">
        <v>15</v>
      </c>
      <c r="D384" s="29">
        <f>+D377+D378+D379+D380+D381+D382+D383</f>
        <v>0</v>
      </c>
      <c r="E384" s="29">
        <f>+E377+E378+E379+E380+E381+E382+E383</f>
        <v>0</v>
      </c>
      <c r="F384" s="5"/>
    </row>
    <row r="385" spans="1:6" s="59" customFormat="1" ht="15" x14ac:dyDescent="0.25">
      <c r="A385" s="1"/>
      <c r="B385" s="58"/>
      <c r="C385" s="2"/>
      <c r="D385" s="5"/>
      <c r="E385" s="5"/>
      <c r="F385" s="5"/>
    </row>
    <row r="386" spans="1:6" s="59" customFormat="1" ht="15" x14ac:dyDescent="0.25">
      <c r="A386" s="1"/>
      <c r="B386" s="58"/>
      <c r="C386" s="2"/>
      <c r="D386" s="5"/>
      <c r="E386" s="5"/>
      <c r="F386" s="5"/>
    </row>
    <row r="387" spans="1:6" s="59" customFormat="1" ht="18.75" x14ac:dyDescent="0.3">
      <c r="A387" s="1"/>
      <c r="B387" s="69" t="s">
        <v>595</v>
      </c>
      <c r="C387" s="2"/>
      <c r="D387" s="5"/>
      <c r="E387" s="5"/>
      <c r="F387" s="5"/>
    </row>
    <row r="388" spans="1:6" s="59" customFormat="1" ht="15" customHeight="1" x14ac:dyDescent="0.25">
      <c r="A388" s="1"/>
      <c r="B388" s="1"/>
      <c r="C388" s="2"/>
      <c r="D388" s="5"/>
      <c r="E388" s="5"/>
      <c r="F388" s="5"/>
    </row>
    <row r="389" spans="1:6" s="59" customFormat="1" ht="15" x14ac:dyDescent="0.25">
      <c r="A389" s="1"/>
      <c r="B389" s="16" t="s">
        <v>628</v>
      </c>
      <c r="C389" s="2"/>
      <c r="F389" s="5"/>
    </row>
    <row r="390" spans="1:6" s="59" customFormat="1" ht="15" x14ac:dyDescent="0.25">
      <c r="A390" s="1"/>
      <c r="B390" s="58"/>
      <c r="C390" s="2"/>
      <c r="F390" s="5"/>
    </row>
    <row r="391" spans="1:6" s="59" customFormat="1" ht="78" customHeight="1" x14ac:dyDescent="0.25">
      <c r="A391" s="1"/>
      <c r="B391" s="117" t="s">
        <v>450</v>
      </c>
      <c r="C391" s="118"/>
      <c r="D391" s="118"/>
      <c r="E391" s="118"/>
      <c r="F391" s="118"/>
    </row>
    <row r="392" spans="1:6" s="59" customFormat="1" ht="15" x14ac:dyDescent="0.25">
      <c r="A392" s="1"/>
      <c r="B392" s="58"/>
      <c r="C392" s="2"/>
      <c r="D392" s="5"/>
      <c r="E392" s="5"/>
      <c r="F392" s="5"/>
    </row>
    <row r="393" spans="1:6" s="59" customFormat="1" ht="15" x14ac:dyDescent="0.25">
      <c r="A393" s="25" t="s">
        <v>456</v>
      </c>
      <c r="B393" s="100" t="s">
        <v>421</v>
      </c>
      <c r="C393" s="26"/>
      <c r="D393" s="98" t="s">
        <v>10</v>
      </c>
      <c r="E393" s="98" t="s">
        <v>11</v>
      </c>
      <c r="F393" s="98" t="s">
        <v>12</v>
      </c>
    </row>
    <row r="394" spans="1:6" s="59" customFormat="1" ht="15" x14ac:dyDescent="0.25">
      <c r="A394" s="25" t="s">
        <v>457</v>
      </c>
      <c r="B394" s="99" t="s">
        <v>434</v>
      </c>
      <c r="C394" s="26" t="s">
        <v>15</v>
      </c>
      <c r="D394" s="29"/>
      <c r="E394" s="29"/>
      <c r="F394" s="29">
        <f>+D394+E394</f>
        <v>0</v>
      </c>
    </row>
    <row r="395" spans="1:6" s="59" customFormat="1" ht="15" x14ac:dyDescent="0.25">
      <c r="A395" s="25" t="s">
        <v>458</v>
      </c>
      <c r="B395" s="99" t="s">
        <v>430</v>
      </c>
      <c r="C395" s="26" t="s">
        <v>15</v>
      </c>
      <c r="D395" s="29"/>
      <c r="E395" s="29"/>
      <c r="F395" s="29">
        <f t="shared" ref="F395:F401" si="7">+D395+E395</f>
        <v>0</v>
      </c>
    </row>
    <row r="396" spans="1:6" s="59" customFormat="1" ht="15" x14ac:dyDescent="0.25">
      <c r="A396" s="25" t="s">
        <v>459</v>
      </c>
      <c r="B396" s="99" t="s">
        <v>433</v>
      </c>
      <c r="C396" s="26" t="s">
        <v>15</v>
      </c>
      <c r="D396" s="29"/>
      <c r="E396" s="29"/>
      <c r="F396" s="29">
        <f t="shared" si="7"/>
        <v>0</v>
      </c>
    </row>
    <row r="397" spans="1:6" s="59" customFormat="1" ht="15" x14ac:dyDescent="0.25">
      <c r="A397" s="25" t="s">
        <v>460</v>
      </c>
      <c r="B397" s="99" t="s">
        <v>431</v>
      </c>
      <c r="C397" s="26" t="s">
        <v>15</v>
      </c>
      <c r="D397" s="29"/>
      <c r="E397" s="29"/>
      <c r="F397" s="29">
        <f t="shared" si="7"/>
        <v>0</v>
      </c>
    </row>
    <row r="398" spans="1:6" s="59" customFormat="1" ht="15" x14ac:dyDescent="0.25">
      <c r="A398" s="25" t="s">
        <v>461</v>
      </c>
      <c r="B398" s="99" t="s">
        <v>432</v>
      </c>
      <c r="C398" s="26" t="s">
        <v>15</v>
      </c>
      <c r="D398" s="29"/>
      <c r="E398" s="29"/>
      <c r="F398" s="29">
        <f t="shared" si="7"/>
        <v>0</v>
      </c>
    </row>
    <row r="399" spans="1:6" s="59" customFormat="1" ht="15" x14ac:dyDescent="0.25">
      <c r="A399" s="25" t="s">
        <v>462</v>
      </c>
      <c r="B399" s="99" t="s">
        <v>435</v>
      </c>
      <c r="C399" s="26" t="s">
        <v>15</v>
      </c>
      <c r="D399" s="29"/>
      <c r="E399" s="29"/>
      <c r="F399" s="29">
        <f t="shared" si="7"/>
        <v>0</v>
      </c>
    </row>
    <row r="400" spans="1:6" s="59" customFormat="1" ht="15" x14ac:dyDescent="0.25">
      <c r="A400" s="25" t="s">
        <v>463</v>
      </c>
      <c r="B400" s="99" t="s">
        <v>422</v>
      </c>
      <c r="C400" s="26" t="s">
        <v>15</v>
      </c>
      <c r="D400" s="29"/>
      <c r="E400" s="29"/>
      <c r="F400" s="29">
        <f t="shared" si="7"/>
        <v>0</v>
      </c>
    </row>
    <row r="401" spans="1:13" s="59" customFormat="1" ht="15" x14ac:dyDescent="0.25">
      <c r="A401" s="25" t="s">
        <v>464</v>
      </c>
      <c r="B401" s="99" t="s">
        <v>423</v>
      </c>
      <c r="C401" s="26" t="s">
        <v>15</v>
      </c>
      <c r="D401" s="29">
        <f>+D394+D395+D396+D397+D398+D399+D400</f>
        <v>0</v>
      </c>
      <c r="E401" s="29">
        <f>+E394+E395+E396+E397+E398+E399+E400</f>
        <v>0</v>
      </c>
      <c r="F401" s="29">
        <f t="shared" si="7"/>
        <v>0</v>
      </c>
    </row>
    <row r="402" spans="1:13" s="59" customFormat="1" ht="15" x14ac:dyDescent="0.25">
      <c r="A402" s="1"/>
      <c r="B402" s="58"/>
      <c r="C402" s="2"/>
      <c r="D402" s="5"/>
      <c r="E402" s="5"/>
      <c r="F402" s="5"/>
    </row>
    <row r="403" spans="1:13" s="59" customFormat="1" ht="15" x14ac:dyDescent="0.25">
      <c r="A403" s="25" t="s">
        <v>465</v>
      </c>
      <c r="B403" s="100" t="s">
        <v>424</v>
      </c>
      <c r="C403" s="26"/>
      <c r="D403" s="98" t="s">
        <v>10</v>
      </c>
      <c r="E403" s="98" t="s">
        <v>11</v>
      </c>
      <c r="F403" s="98" t="s">
        <v>12</v>
      </c>
    </row>
    <row r="404" spans="1:13" s="59" customFormat="1" ht="15" x14ac:dyDescent="0.25">
      <c r="A404" s="25" t="s">
        <v>466</v>
      </c>
      <c r="B404" s="99" t="s">
        <v>436</v>
      </c>
      <c r="C404" s="26" t="s">
        <v>15</v>
      </c>
      <c r="D404" s="29"/>
      <c r="E404" s="29"/>
      <c r="F404" s="29">
        <f>+D404+E404</f>
        <v>0</v>
      </c>
    </row>
    <row r="405" spans="1:13" s="59" customFormat="1" ht="15" x14ac:dyDescent="0.25">
      <c r="A405" s="25" t="s">
        <v>467</v>
      </c>
      <c r="B405" s="99" t="s">
        <v>437</v>
      </c>
      <c r="C405" s="26" t="s">
        <v>15</v>
      </c>
      <c r="D405" s="29"/>
      <c r="E405" s="29"/>
      <c r="F405" s="29">
        <f t="shared" ref="F405:F409" si="8">+D405+E405</f>
        <v>0</v>
      </c>
    </row>
    <row r="406" spans="1:13" s="59" customFormat="1" ht="15" x14ac:dyDescent="0.25">
      <c r="A406" s="25" t="s">
        <v>468</v>
      </c>
      <c r="B406" s="99" t="s">
        <v>447</v>
      </c>
      <c r="C406" s="26" t="s">
        <v>15</v>
      </c>
      <c r="D406" s="29"/>
      <c r="E406" s="29"/>
      <c r="F406" s="29">
        <f t="shared" si="8"/>
        <v>0</v>
      </c>
    </row>
    <row r="407" spans="1:13" s="59" customFormat="1" ht="15" x14ac:dyDescent="0.25">
      <c r="A407" s="25" t="s">
        <v>469</v>
      </c>
      <c r="B407" s="99" t="s">
        <v>438</v>
      </c>
      <c r="C407" s="26" t="s">
        <v>15</v>
      </c>
      <c r="D407" s="29"/>
      <c r="E407" s="29"/>
      <c r="F407" s="29">
        <f t="shared" si="8"/>
        <v>0</v>
      </c>
    </row>
    <row r="408" spans="1:13" s="59" customFormat="1" ht="15" x14ac:dyDescent="0.25">
      <c r="A408" s="25" t="s">
        <v>470</v>
      </c>
      <c r="B408" s="99" t="s">
        <v>422</v>
      </c>
      <c r="C408" s="26" t="s">
        <v>15</v>
      </c>
      <c r="D408" s="29"/>
      <c r="E408" s="29"/>
      <c r="F408" s="29">
        <f t="shared" si="8"/>
        <v>0</v>
      </c>
    </row>
    <row r="409" spans="1:13" s="59" customFormat="1" ht="15" x14ac:dyDescent="0.25">
      <c r="A409" s="25" t="s">
        <v>471</v>
      </c>
      <c r="B409" s="99" t="s">
        <v>426</v>
      </c>
      <c r="C409" s="26" t="s">
        <v>15</v>
      </c>
      <c r="D409" s="29">
        <f>+D404+D405+D406+D407+D408</f>
        <v>0</v>
      </c>
      <c r="E409" s="29">
        <f>+E404+E405+E406+E407+E408</f>
        <v>0</v>
      </c>
      <c r="F409" s="29">
        <f t="shared" si="8"/>
        <v>0</v>
      </c>
    </row>
    <row r="410" spans="1:13" s="59" customFormat="1" ht="15" x14ac:dyDescent="0.25">
      <c r="A410" s="1"/>
      <c r="B410" s="58"/>
      <c r="C410" s="2"/>
      <c r="D410" s="5"/>
      <c r="E410" s="5"/>
      <c r="F410" s="5"/>
    </row>
    <row r="411" spans="1:13" s="59" customFormat="1" ht="15" x14ac:dyDescent="0.25">
      <c r="A411" s="25" t="s">
        <v>472</v>
      </c>
      <c r="B411" s="100" t="s">
        <v>425</v>
      </c>
      <c r="C411" s="26"/>
      <c r="D411" s="98" t="s">
        <v>10</v>
      </c>
      <c r="E411" s="98" t="s">
        <v>11</v>
      </c>
      <c r="F411" s="98" t="s">
        <v>12</v>
      </c>
    </row>
    <row r="412" spans="1:13" s="59" customFormat="1" ht="15" x14ac:dyDescent="0.25">
      <c r="A412" s="25" t="s">
        <v>473</v>
      </c>
      <c r="B412" s="99" t="s">
        <v>446</v>
      </c>
      <c r="C412" s="26" t="s">
        <v>15</v>
      </c>
      <c r="D412" s="29"/>
      <c r="E412" s="29"/>
      <c r="F412" s="29">
        <f>+D412+E412</f>
        <v>0</v>
      </c>
    </row>
    <row r="413" spans="1:13" s="59" customFormat="1" ht="15" x14ac:dyDescent="0.25">
      <c r="A413" s="25" t="s">
        <v>474</v>
      </c>
      <c r="B413" s="99" t="s">
        <v>428</v>
      </c>
      <c r="C413" s="26" t="s">
        <v>15</v>
      </c>
      <c r="D413" s="29"/>
      <c r="E413" s="29"/>
      <c r="F413" s="29">
        <f t="shared" ref="F413:F414" si="9">+D413+E413</f>
        <v>0</v>
      </c>
    </row>
    <row r="414" spans="1:13" ht="15" x14ac:dyDescent="0.25">
      <c r="A414" s="25" t="s">
        <v>475</v>
      </c>
      <c r="B414" s="99" t="s">
        <v>427</v>
      </c>
      <c r="C414" s="26" t="s">
        <v>15</v>
      </c>
      <c r="D414" s="29">
        <f>+D412+D413</f>
        <v>0</v>
      </c>
      <c r="E414" s="29">
        <f>+E412+E413</f>
        <v>0</v>
      </c>
      <c r="F414" s="29">
        <f t="shared" si="9"/>
        <v>0</v>
      </c>
      <c r="M414" s="59"/>
    </row>
    <row r="415" spans="1:13" ht="15" x14ac:dyDescent="0.25">
      <c r="A415" s="1"/>
      <c r="B415" s="58"/>
      <c r="C415" s="2"/>
      <c r="D415" s="5"/>
      <c r="E415" s="5"/>
      <c r="F415" s="5"/>
    </row>
    <row r="416" spans="1:13" ht="15" x14ac:dyDescent="0.25">
      <c r="A416" s="1"/>
      <c r="B416" s="58"/>
      <c r="C416" s="2"/>
      <c r="D416" s="5"/>
      <c r="E416" s="5"/>
      <c r="F416" s="5"/>
    </row>
    <row r="417" spans="1:13" ht="18.75" x14ac:dyDescent="0.25">
      <c r="A417" s="1"/>
      <c r="B417" s="70" t="s">
        <v>617</v>
      </c>
      <c r="C417" s="2"/>
      <c r="D417" s="5"/>
      <c r="E417" s="5"/>
      <c r="F417" s="5"/>
    </row>
    <row r="418" spans="1:13" ht="15" customHeight="1" x14ac:dyDescent="0.25">
      <c r="A418" s="1"/>
      <c r="B418" s="70"/>
      <c r="C418" s="2"/>
      <c r="D418" s="5"/>
      <c r="E418" s="5"/>
      <c r="F418" s="5"/>
    </row>
    <row r="419" spans="1:13" ht="15" x14ac:dyDescent="0.25">
      <c r="A419" s="1"/>
      <c r="B419" s="16" t="s">
        <v>429</v>
      </c>
      <c r="C419" s="2"/>
      <c r="D419" s="5"/>
      <c r="E419" s="5"/>
      <c r="F419" s="5"/>
    </row>
    <row r="420" spans="1:13" ht="15" x14ac:dyDescent="0.25">
      <c r="A420" s="1"/>
      <c r="B420" s="1"/>
      <c r="C420" s="2"/>
      <c r="D420" s="5"/>
      <c r="E420" s="5"/>
      <c r="F420" s="5"/>
    </row>
    <row r="421" spans="1:13" s="59" customFormat="1" ht="15" x14ac:dyDescent="0.25">
      <c r="A421" s="25" t="s">
        <v>143</v>
      </c>
      <c r="B421" s="25" t="s">
        <v>618</v>
      </c>
      <c r="C421" s="26" t="s">
        <v>25</v>
      </c>
      <c r="D421" s="29">
        <f>+D422+D423+D424+D425+D426+D427+D428+D429+D430</f>
        <v>0</v>
      </c>
      <c r="E421" s="5"/>
      <c r="F421" s="5"/>
      <c r="M421"/>
    </row>
    <row r="422" spans="1:13" s="59" customFormat="1" ht="15" x14ac:dyDescent="0.25">
      <c r="A422" s="25" t="s">
        <v>144</v>
      </c>
      <c r="B422" s="25" t="s">
        <v>145</v>
      </c>
      <c r="C422" s="26" t="s">
        <v>25</v>
      </c>
      <c r="D422" s="29"/>
      <c r="E422" s="5"/>
      <c r="F422" s="5"/>
    </row>
    <row r="423" spans="1:13" s="59" customFormat="1" ht="15" x14ac:dyDescent="0.25">
      <c r="A423" s="25" t="s">
        <v>146</v>
      </c>
      <c r="B423" s="25" t="s">
        <v>263</v>
      </c>
      <c r="C423" s="26" t="s">
        <v>25</v>
      </c>
      <c r="D423" s="29"/>
      <c r="E423" s="5"/>
      <c r="F423" s="5"/>
    </row>
    <row r="424" spans="1:13" s="59" customFormat="1" ht="15" x14ac:dyDescent="0.25">
      <c r="A424" s="25" t="s">
        <v>147</v>
      </c>
      <c r="B424" s="25" t="s">
        <v>320</v>
      </c>
      <c r="C424" s="26" t="s">
        <v>25</v>
      </c>
      <c r="D424" s="29"/>
      <c r="E424" s="5"/>
      <c r="F424" s="24"/>
    </row>
    <row r="425" spans="1:13" s="59" customFormat="1" ht="15" x14ac:dyDescent="0.25">
      <c r="A425" s="25" t="s">
        <v>149</v>
      </c>
      <c r="B425" s="25" t="s">
        <v>148</v>
      </c>
      <c r="C425" s="26" t="s">
        <v>25</v>
      </c>
      <c r="D425" s="29"/>
      <c r="E425" s="5"/>
      <c r="F425" s="24"/>
    </row>
    <row r="426" spans="1:13" s="59" customFormat="1" ht="15" x14ac:dyDescent="0.25">
      <c r="A426" s="25" t="s">
        <v>151</v>
      </c>
      <c r="B426" s="25" t="s">
        <v>150</v>
      </c>
      <c r="C426" s="26" t="s">
        <v>25</v>
      </c>
      <c r="D426" s="29"/>
      <c r="E426" s="5"/>
      <c r="F426" s="5"/>
    </row>
    <row r="427" spans="1:13" s="59" customFormat="1" ht="15" x14ac:dyDescent="0.25">
      <c r="A427" s="25" t="s">
        <v>448</v>
      </c>
      <c r="B427" s="25" t="s">
        <v>354</v>
      </c>
      <c r="C427" s="26" t="s">
        <v>25</v>
      </c>
      <c r="D427" s="29"/>
      <c r="E427" s="5"/>
      <c r="F427" s="5"/>
    </row>
    <row r="428" spans="1:13" s="59" customFormat="1" ht="15" x14ac:dyDescent="0.25">
      <c r="A428" s="25" t="s">
        <v>449</v>
      </c>
      <c r="B428" s="25" t="s">
        <v>529</v>
      </c>
      <c r="C428" s="26" t="s">
        <v>25</v>
      </c>
      <c r="D428" s="29"/>
      <c r="E428" s="5"/>
      <c r="F428" s="5"/>
    </row>
    <row r="429" spans="1:13" s="59" customFormat="1" ht="15" x14ac:dyDescent="0.25">
      <c r="A429" s="25" t="s">
        <v>451</v>
      </c>
      <c r="B429" s="29" t="s">
        <v>526</v>
      </c>
      <c r="C429" s="26" t="s">
        <v>25</v>
      </c>
      <c r="D429" s="29"/>
      <c r="E429" s="5"/>
      <c r="F429" s="5"/>
    </row>
    <row r="430" spans="1:13" s="59" customFormat="1" ht="15" x14ac:dyDescent="0.25">
      <c r="A430" s="25" t="s">
        <v>525</v>
      </c>
      <c r="B430" s="29" t="s">
        <v>285</v>
      </c>
      <c r="C430" s="26" t="s">
        <v>25</v>
      </c>
      <c r="D430" s="29"/>
      <c r="E430" s="5"/>
      <c r="F430" s="5"/>
    </row>
    <row r="431" spans="1:13" s="59" customFormat="1" ht="15" x14ac:dyDescent="0.25">
      <c r="A431" s="1"/>
      <c r="B431" s="1"/>
      <c r="C431" s="2"/>
      <c r="D431" s="5"/>
      <c r="E431" s="5"/>
      <c r="F431" s="5"/>
    </row>
    <row r="432" spans="1:13" s="59" customFormat="1" ht="15" x14ac:dyDescent="0.25">
      <c r="A432" s="25" t="s">
        <v>152</v>
      </c>
      <c r="B432" s="25" t="s">
        <v>629</v>
      </c>
      <c r="C432" s="26" t="s">
        <v>15</v>
      </c>
      <c r="D432" s="29"/>
      <c r="E432" s="5"/>
      <c r="F432" s="5"/>
    </row>
    <row r="433" spans="1:13" s="59" customFormat="1" ht="15" x14ac:dyDescent="0.25">
      <c r="A433" s="1"/>
      <c r="B433" s="1"/>
      <c r="C433" s="2"/>
      <c r="D433" s="5"/>
      <c r="E433" s="5"/>
      <c r="F433" s="5"/>
    </row>
    <row r="434" spans="1:13" s="59" customFormat="1" ht="15" x14ac:dyDescent="0.25">
      <c r="A434" s="25" t="s">
        <v>153</v>
      </c>
      <c r="B434" s="25" t="s">
        <v>619</v>
      </c>
      <c r="C434" s="26" t="s">
        <v>25</v>
      </c>
      <c r="D434" s="29">
        <f>+D435+D436+D437+D438+D439+D440+D441</f>
        <v>0</v>
      </c>
      <c r="E434" s="5"/>
      <c r="F434" s="5"/>
    </row>
    <row r="435" spans="1:13" ht="15" x14ac:dyDescent="0.25">
      <c r="A435" s="25" t="s">
        <v>154</v>
      </c>
      <c r="B435" s="25" t="s">
        <v>155</v>
      </c>
      <c r="C435" s="26" t="s">
        <v>25</v>
      </c>
      <c r="D435" s="29"/>
      <c r="E435" s="5"/>
      <c r="F435" s="5"/>
      <c r="M435" s="59"/>
    </row>
    <row r="436" spans="1:13" ht="15" x14ac:dyDescent="0.25">
      <c r="A436" s="25" t="s">
        <v>156</v>
      </c>
      <c r="B436" s="25" t="s">
        <v>264</v>
      </c>
      <c r="C436" s="26" t="s">
        <v>25</v>
      </c>
      <c r="D436" s="29"/>
      <c r="E436" s="5"/>
      <c r="F436" s="5"/>
    </row>
    <row r="437" spans="1:13" ht="15" x14ac:dyDescent="0.25">
      <c r="A437" s="25" t="s">
        <v>157</v>
      </c>
      <c r="B437" s="25" t="s">
        <v>321</v>
      </c>
      <c r="C437" s="26" t="s">
        <v>25</v>
      </c>
      <c r="D437" s="29"/>
      <c r="E437" s="5"/>
      <c r="F437" s="5"/>
    </row>
    <row r="438" spans="1:13" ht="15" x14ac:dyDescent="0.25">
      <c r="A438" s="25" t="s">
        <v>452</v>
      </c>
      <c r="B438" s="25" t="s">
        <v>158</v>
      </c>
      <c r="C438" s="26" t="s">
        <v>25</v>
      </c>
      <c r="D438" s="29"/>
      <c r="E438" s="5"/>
      <c r="F438" s="5"/>
    </row>
    <row r="439" spans="1:13" ht="15" x14ac:dyDescent="0.25">
      <c r="A439" s="25" t="s">
        <v>453</v>
      </c>
      <c r="B439" s="25" t="s">
        <v>332</v>
      </c>
      <c r="C439" s="26" t="s">
        <v>25</v>
      </c>
      <c r="D439" s="29"/>
      <c r="E439" s="5"/>
      <c r="F439" s="5"/>
    </row>
    <row r="440" spans="1:13" ht="15" x14ac:dyDescent="0.25">
      <c r="A440" s="25" t="s">
        <v>454</v>
      </c>
      <c r="B440" s="25" t="s">
        <v>355</v>
      </c>
      <c r="C440" s="26" t="s">
        <v>25</v>
      </c>
      <c r="D440" s="29"/>
      <c r="E440" s="5"/>
      <c r="F440" s="5"/>
    </row>
    <row r="441" spans="1:13" ht="15" x14ac:dyDescent="0.25">
      <c r="A441" s="25" t="s">
        <v>455</v>
      </c>
      <c r="B441" s="29" t="s">
        <v>498</v>
      </c>
      <c r="C441" s="26" t="s">
        <v>25</v>
      </c>
      <c r="D441" s="29"/>
      <c r="E441" s="5"/>
      <c r="F441" s="5"/>
    </row>
  </sheetData>
  <customSheetViews>
    <customSheetView guid="{D63BEA17-BB71-42FD-AD1D-F7116F399665}" scale="85" showPageBreaks="1" fitToPage="1" topLeftCell="A244">
      <selection activeCell="D272" sqref="D272"/>
      <pageMargins left="0.74803149606299213" right="0.74803149606299213" top="0.98425196850393704" bottom="0.98425196850393704" header="0.51181102362204722" footer="0.51181102362204722"/>
      <pageSetup paperSize="9" scale="67" fitToHeight="10" orientation="landscape" r:id="rId1"/>
      <headerFooter alignWithMargins="0"/>
    </customSheetView>
    <customSheetView guid="{AE435E46-CDCC-480C-B3E1-A88817F777EB}" scale="85" fitToPage="1" topLeftCell="A276">
      <selection activeCell="B284" sqref="B284"/>
      <pageMargins left="0.74803149606299213" right="0.74803149606299213" top="0.98425196850393704" bottom="0.98425196850393704" header="0.51181102362204722" footer="0.51181102362204722"/>
      <pageSetup paperSize="9" scale="68" fitToHeight="10" orientation="landscape" r:id="rId2"/>
      <headerFooter alignWithMargins="0"/>
    </customSheetView>
    <customSheetView guid="{419D9CED-E14D-4264-815D-9F221E0A87A4}" scale="85" fitToPage="1" topLeftCell="A317">
      <selection activeCell="B336" sqref="B336"/>
      <pageMargins left="0.74803149606299213" right="0.74803149606299213" top="0.98425196850393704" bottom="0.98425196850393704" header="0.51181102362204722" footer="0.51181102362204722"/>
      <pageSetup paperSize="9" scale="67" fitToHeight="10" orientation="landscape" r:id="rId3"/>
      <headerFooter alignWithMargins="0"/>
    </customSheetView>
    <customSheetView guid="{18DFCE5C-5733-4F1F-BCA7-F12193622AC9}" scale="85" showPageBreaks="1" fitToPage="1">
      <selection activeCell="D1" sqref="D1"/>
      <pageMargins left="0.74803149606299213" right="0.74803149606299213" top="0.98425196850393704" bottom="0.98425196850393704" header="0.51181102362204722" footer="0.51181102362204722"/>
      <pageSetup paperSize="9" scale="66" fitToHeight="10" orientation="landscape" r:id="rId4"/>
      <headerFooter alignWithMargins="0"/>
    </customSheetView>
  </customSheetViews>
  <mergeCells count="1">
    <mergeCell ref="B391:F391"/>
  </mergeCells>
  <phoneticPr fontId="15" type="noConversion"/>
  <pageMargins left="0.74803149606299213" right="0.74803149606299213" top="0.98425196850393704" bottom="0.98425196850393704" header="0.51181102362204722" footer="0.51181102362204722"/>
  <pageSetup paperSize="9" scale="60" fitToHeight="10" orientation="landscape" r:id="rId5"/>
  <headerFooter alignWithMargins="0"/>
  <ignoredErrors>
    <ignoredError sqref="F94" formula="1"/>
  </ignoredErrors>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Tölfræði</vt:lpstr>
    </vt:vector>
  </TitlesOfParts>
  <Company>Póst- og fjarskiptastofnun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Snorri Þór Daðason</dc:creator>
  <cp:lastModifiedBy>Snorri Þ. Daðason - FST</cp:lastModifiedBy>
  <cp:lastPrinted>2022-01-27T13:18:41Z</cp:lastPrinted>
  <dcterms:created xsi:type="dcterms:W3CDTF">2006-06-30T10:42:05Z</dcterms:created>
  <dcterms:modified xsi:type="dcterms:W3CDTF">2023-01-31T15:34:49Z</dcterms:modified>
</cp:coreProperties>
</file>